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0"/>
  </bookViews>
  <sheets>
    <sheet name="SCYNTYGRAFIA" sheetId="1" r:id="rId1"/>
    <sheet name="Rezonans" sheetId="2" r:id="rId2"/>
    <sheet name="TK" sheetId="3" r:id="rId3"/>
  </sheets>
  <definedNames/>
  <calcPr fullCalcOnLoad="1"/>
</workbook>
</file>

<file path=xl/sharedStrings.xml><?xml version="1.0" encoding="utf-8"?>
<sst xmlns="http://schemas.openxmlformats.org/spreadsheetml/2006/main" count="119" uniqueCount="90">
  <si>
    <t>BADANIE</t>
  </si>
  <si>
    <t>GŁOWA BEZ KONTRASTU</t>
  </si>
  <si>
    <t>GŁOWA Z KONTRASTEM</t>
  </si>
  <si>
    <t>ZATOKI BEZ KONTRASTU</t>
  </si>
  <si>
    <t>ZATOKI Z KONTRASTEM</t>
  </si>
  <si>
    <t>OCZODOŁY BEZ KONTRASTU</t>
  </si>
  <si>
    <t>OCZODOŁY Z KONTRASTEM</t>
  </si>
  <si>
    <t>TWARZOCZASZKA BEZ KONTRASTU</t>
  </si>
  <si>
    <t>TWARZOCZASZKA Z KONTRASTEM</t>
  </si>
  <si>
    <t>PRZYSADKA Z KONTRASTEM</t>
  </si>
  <si>
    <t>SZYJA BEZ KONTRASTU</t>
  </si>
  <si>
    <t>SZYJA Z KONTRASTEM</t>
  </si>
  <si>
    <t>KRĘGOSŁUP JEDEN ODCINEK BEZ KONTRASTU</t>
  </si>
  <si>
    <t>KRĘGOSŁUP JEDEN ODCINEK Z KONTRASTEM</t>
  </si>
  <si>
    <t>JAMA BRZUSZNA BEZ KONTRASTU</t>
  </si>
  <si>
    <t>JAMA BRZUSZNA Z KONTRASTEM</t>
  </si>
  <si>
    <t>MIEDNICA MAŁA BEZ KONTRASTU</t>
  </si>
  <si>
    <t>MIEDNICA MAŁA Z KONTRASTEM</t>
  </si>
  <si>
    <t>KOŚCI, STAWY BEZ KONTRASTU</t>
  </si>
  <si>
    <t>KOŚCI, STAWY Z KONTRASTEM</t>
  </si>
  <si>
    <t>MRCP – DROGI ŻÓŁCIOWE</t>
  </si>
  <si>
    <t>ENTEROGRAFIA</t>
  </si>
  <si>
    <t>ANGIO MR GŁOWA</t>
  </si>
  <si>
    <t>ANGIO – TK GŁOWY</t>
  </si>
  <si>
    <t>ANGIO TK SZYJA</t>
  </si>
  <si>
    <t>KRĘGOSŁUP JEDNA PRZESTRZEŃ</t>
  </si>
  <si>
    <t>KRĘGOSŁUP JEDNA PRZESTRZEŃ KONTRASTEM</t>
  </si>
  <si>
    <t>KRĘGOSŁUP DWIE PRZESTRZENIE</t>
  </si>
  <si>
    <t>KRĘGOSŁUP DWIE PRZESTRZENIE KONTRASTEM</t>
  </si>
  <si>
    <t>KRĘGOSŁUP TRZY PRZESTRZENIE</t>
  </si>
  <si>
    <t>KRĘGOSŁUP TRZY PRZESTRZENIE KONTRASTEM</t>
  </si>
  <si>
    <t>KLATKA PIERSIOWA BEZ KONTRASTU</t>
  </si>
  <si>
    <t>KLATKA PIERSIOWA Z KONTRASTEM</t>
  </si>
  <si>
    <t>KLATKA PIERSIOWA HR BEZ KONTRASTU</t>
  </si>
  <si>
    <t>ANGIO KLATKI PIERSIOWEJ</t>
  </si>
  <si>
    <t>JAMA BRZUSZNA I MIEDNICA MAŁA BEZ KONTRASTU</t>
  </si>
  <si>
    <t>JAMA BRZUSZNA I MIEDNICA MAŁA Z KONTRASTEM</t>
  </si>
  <si>
    <t>MIEDNICA MAŁA Z KONTARSTEM</t>
  </si>
  <si>
    <t>KOŃCZYNY, STAWY BEZ KONTRASTU</t>
  </si>
  <si>
    <t>KOŃCZYNY, STAWY Z KONTRASTEM</t>
  </si>
  <si>
    <t>ANGIO TK AORTY</t>
  </si>
  <si>
    <t>KOLONOSKOPIA WIRTUALNA</t>
  </si>
  <si>
    <t>UROGRAFIA</t>
  </si>
  <si>
    <t>ANGIO – KOŃCZYN DOLNYCH</t>
  </si>
  <si>
    <t>ANGIO – JAMA BRZUSZNA I MIEDNICA MAŁA</t>
  </si>
  <si>
    <t>PET-CT (z zastosowaniem FDG)</t>
  </si>
  <si>
    <t xml:space="preserve">ANGIO – JAMA BRZUSZNA </t>
  </si>
  <si>
    <t>TKANKI MIEKKIE WSKAZANEJ OKOLICY BEZ KONTRASTU</t>
  </si>
  <si>
    <t>TKANKI MIEKKIE WSKAZANEJ OKOLICY Z KONTRASTEM</t>
  </si>
  <si>
    <t xml:space="preserve">PRZYSADKA Z KONTRASTEM </t>
  </si>
  <si>
    <t>KOŚĆ SKRONIOWA - USZY HR BEZ KONTRASTU</t>
  </si>
  <si>
    <t>KOŚĆ SKRONIOWA - USZY HR Z KONTRASTEM</t>
  </si>
  <si>
    <t>SZCZĘKA I ŻUCHWA HR BEZ KONTRASTU</t>
  </si>
  <si>
    <t>KRTAŃ BEZ KONTRASTU</t>
  </si>
  <si>
    <t>KRTAŃ Z KONTRASTEM</t>
  </si>
  <si>
    <t>KOŚĆ SKRONIOWA  - USZY</t>
  </si>
  <si>
    <t>KLATKA PIERSIOWA NISKODAWKOWA</t>
  </si>
  <si>
    <t>ILOŚĆ SZACOWANA - rocznie</t>
  </si>
  <si>
    <t>SUMA:</t>
  </si>
  <si>
    <t>Cena za 1 badanie brutto PLN</t>
  </si>
  <si>
    <t>SUMA ROCZNA</t>
  </si>
  <si>
    <t>TOMOGRAFIA KOMPUTEROWA (TK-1)</t>
  </si>
  <si>
    <t>TOMOGRAFIA KOMPUTEROWA (TK-2)</t>
  </si>
  <si>
    <t>WARTOŚĆ brutto PLN</t>
  </si>
  <si>
    <t>CAŁKOWITA CENA OFERTY (TK-2) - 5 LAT:</t>
  </si>
  <si>
    <t>CAŁKOWITA CENA OFERTY (TK-1) - 5 LAT:</t>
  </si>
  <si>
    <t>CAŁKOWITA CENA OFERTY pln (TK) - 5 LAT = CAŁKOWITA CENA OFERTY TK-1 + CAŁKOWITA CENA OFERTY TK-2</t>
  </si>
  <si>
    <t>REZONANS MAGNETYCZNY (MRI - 1)</t>
  </si>
  <si>
    <t>REZONANS MAGNETYCZNY (MRI -2)</t>
  </si>
  <si>
    <t>CAŁKOWITA CENA OFERTY (MRI-2) - 5 LAT:</t>
  </si>
  <si>
    <t>CAŁKOWITA CENA OFERTY (MRI - 1) - 5 LAT:</t>
  </si>
  <si>
    <t>CAŁKOWITA CENA OFERTY pln (MRI) - 5 LAT = CAŁKOWITA CENA OFERTY MRI-1 + CAŁKOWITA CENA OFERTY MRI-2</t>
  </si>
  <si>
    <t>SCYNTYGRAFIA</t>
  </si>
  <si>
    <t>RODZAJ BADANIE</t>
  </si>
  <si>
    <t>Scyntygrafia czynności przełyku</t>
  </si>
  <si>
    <t>*SCYNTYGRAFIA</t>
  </si>
  <si>
    <t>Scyntygrafia i radioizotopowe badanie czynności tarczycy tarczycy</t>
  </si>
  <si>
    <t>Scyntygrafia układu siateczkowo-śródnabłonkowego wątroby</t>
  </si>
  <si>
    <t>Scyntygrafia wątroby znakowanymi erytrocytami</t>
  </si>
  <si>
    <t>Scyntygrafia dynamiczna nerek</t>
  </si>
  <si>
    <t>Scyntygrafia statyczna nerek techniką plenarną</t>
  </si>
  <si>
    <t>Badanie scyntygraficzne lub czynności śledziony</t>
  </si>
  <si>
    <t xml:space="preserve">Scyntygrafia trójfazowa odcinka układu kostnego z zastosowaniem fosfonianów </t>
  </si>
  <si>
    <t xml:space="preserve">Scyntygrafia jednofazowa odcinka układu kostnego z zastosowaniem fosfonianów </t>
  </si>
  <si>
    <t>Scyntografia całego układu kostnego</t>
  </si>
  <si>
    <t>Scyntografia całego układu kostnego - inne</t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</si>
  <si>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99m</t>
    </r>
    <r>
      <rPr>
        <sz val="8"/>
        <color indexed="8"/>
        <rFont val="Calibri"/>
        <family val="2"/>
      </rPr>
      <t>Tc</t>
    </r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</si>
  <si>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131</t>
    </r>
    <r>
      <rPr>
        <sz val="8"/>
        <color indexed="8"/>
        <rFont val="Calibri"/>
        <family val="2"/>
      </rPr>
      <t>I</t>
    </r>
  </si>
  <si>
    <t>CENA brutto pln</t>
  </si>
  <si>
    <t xml:space="preserve">WARTOŚĆ brutto pln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</si>
</sst>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4" fontId="48" fillId="0" borderId="10" xfId="6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48" fillId="0" borderId="15" xfId="60" applyFont="1" applyBorder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50" fillId="0" borderId="19" xfId="6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48" fillId="0" borderId="15" xfId="6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vertical="center" wrapText="1"/>
    </xf>
    <xf numFmtId="0" fontId="49" fillId="33" borderId="24" xfId="0" applyFont="1" applyFill="1" applyBorder="1" applyAlignment="1">
      <alignment vertical="center" wrapText="1"/>
    </xf>
    <xf numFmtId="0" fontId="49" fillId="33" borderId="25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48" fillId="33" borderId="27" xfId="0" applyFont="1" applyFill="1" applyBorder="1" applyAlignment="1">
      <alignment vertical="center" wrapText="1"/>
    </xf>
    <xf numFmtId="0" fontId="48" fillId="33" borderId="28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44" fontId="48" fillId="0" borderId="29" xfId="6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4" fontId="51" fillId="0" borderId="10" xfId="60" applyFont="1" applyBorder="1" applyAlignment="1">
      <alignment horizontal="right" vertical="center" wrapText="1"/>
    </xf>
    <xf numFmtId="44" fontId="51" fillId="0" borderId="29" xfId="60" applyFont="1" applyBorder="1" applyAlignment="1">
      <alignment vertical="center"/>
    </xf>
    <xf numFmtId="44" fontId="51" fillId="0" borderId="30" xfId="60" applyFont="1" applyBorder="1" applyAlignment="1">
      <alignment horizontal="right" vertical="center" wrapText="1"/>
    </xf>
    <xf numFmtId="44" fontId="51" fillId="0" borderId="31" xfId="6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4" fontId="48" fillId="0" borderId="20" xfId="60" applyFont="1" applyBorder="1" applyAlignment="1">
      <alignment horizontal="center" vertical="center" wrapText="1"/>
    </xf>
    <xf numFmtId="44" fontId="51" fillId="0" borderId="21" xfId="60" applyFont="1" applyBorder="1" applyAlignment="1">
      <alignment horizontal="right" vertical="center" wrapText="1"/>
    </xf>
    <xf numFmtId="44" fontId="51" fillId="0" borderId="35" xfId="60" applyFont="1" applyBorder="1" applyAlignment="1">
      <alignment vertical="center"/>
    </xf>
    <xf numFmtId="0" fontId="51" fillId="0" borderId="36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41" fontId="51" fillId="0" borderId="28" xfId="42" applyNumberFormat="1" applyFont="1" applyBorder="1" applyAlignment="1">
      <alignment vertical="center" wrapText="1"/>
    </xf>
    <xf numFmtId="41" fontId="51" fillId="0" borderId="38" xfId="42" applyNumberFormat="1" applyFont="1" applyBorder="1" applyAlignment="1">
      <alignment vertical="center" wrapText="1"/>
    </xf>
    <xf numFmtId="41" fontId="51" fillId="0" borderId="39" xfId="42" applyNumberFormat="1" applyFont="1" applyBorder="1" applyAlignment="1">
      <alignment vertical="center" wrapText="1"/>
    </xf>
    <xf numFmtId="44" fontId="48" fillId="0" borderId="10" xfId="60" applyFont="1" applyFill="1" applyBorder="1" applyAlignment="1">
      <alignment horizontal="center" vertical="center" wrapText="1"/>
    </xf>
    <xf numFmtId="44" fontId="48" fillId="0" borderId="29" xfId="6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/>
    </xf>
    <xf numFmtId="43" fontId="52" fillId="33" borderId="40" xfId="42" applyFont="1" applyFill="1" applyBorder="1" applyAlignment="1">
      <alignment vertical="center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center" indent="5"/>
    </xf>
    <xf numFmtId="44" fontId="48" fillId="35" borderId="19" xfId="0" applyNumberFormat="1" applyFont="1" applyFill="1" applyBorder="1" applyAlignment="1">
      <alignment/>
    </xf>
    <xf numFmtId="0" fontId="48" fillId="34" borderId="0" xfId="0" applyFont="1" applyFill="1" applyAlignment="1">
      <alignment horizontal="right"/>
    </xf>
    <xf numFmtId="0" fontId="48" fillId="34" borderId="0" xfId="0" applyFont="1" applyFill="1" applyBorder="1" applyAlignment="1">
      <alignment/>
    </xf>
    <xf numFmtId="0" fontId="52" fillId="0" borderId="4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3" fillId="35" borderId="42" xfId="0" applyFont="1" applyFill="1" applyBorder="1" applyAlignment="1">
      <alignment horizontal="center" vertical="center" wrapText="1"/>
    </xf>
    <xf numFmtId="0" fontId="53" fillId="35" borderId="43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right" vertical="center" wrapText="1"/>
    </xf>
    <xf numFmtId="0" fontId="52" fillId="0" borderId="43" xfId="0" applyFont="1" applyFill="1" applyBorder="1" applyAlignment="1">
      <alignment horizontal="right" vertical="center" wrapText="1"/>
    </xf>
    <xf numFmtId="0" fontId="52" fillId="0" borderId="45" xfId="0" applyFont="1" applyFill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right" vertical="center"/>
    </xf>
    <xf numFmtId="0" fontId="49" fillId="0" borderId="43" xfId="0" applyFont="1" applyBorder="1" applyAlignment="1">
      <alignment horizontal="right" vertical="center"/>
    </xf>
    <xf numFmtId="0" fontId="49" fillId="0" borderId="44" xfId="0" applyFont="1" applyBorder="1" applyAlignment="1">
      <alignment horizontal="right" vertical="center"/>
    </xf>
    <xf numFmtId="0" fontId="49" fillId="0" borderId="42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44" xfId="0" applyFont="1" applyBorder="1" applyAlignment="1">
      <alignment horizontal="left" vertical="center" wrapText="1"/>
    </xf>
    <xf numFmtId="0" fontId="48" fillId="35" borderId="44" xfId="0" applyFont="1" applyFill="1" applyBorder="1" applyAlignment="1">
      <alignment horizontal="center"/>
    </xf>
    <xf numFmtId="44" fontId="48" fillId="0" borderId="10" xfId="60" applyFont="1" applyFill="1" applyBorder="1" applyAlignment="1">
      <alignment horizontal="center" vertical="center" wrapText="1"/>
    </xf>
    <xf numFmtId="44" fontId="48" fillId="0" borderId="29" xfId="6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59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44" fontId="48" fillId="35" borderId="42" xfId="0" applyNumberFormat="1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 wrapText="1"/>
    </xf>
    <xf numFmtId="44" fontId="48" fillId="0" borderId="62" xfId="6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5"/>
  <sheetViews>
    <sheetView tabSelected="1" zoomScalePageLayoutView="0" workbookViewId="0" topLeftCell="C3">
      <selection activeCell="I11" sqref="I11"/>
    </sheetView>
  </sheetViews>
  <sheetFormatPr defaultColWidth="9.140625" defaultRowHeight="15"/>
  <cols>
    <col min="1" max="1" width="0" style="33" hidden="1" customWidth="1"/>
    <col min="2" max="2" width="9.140625" style="33" hidden="1" customWidth="1"/>
    <col min="3" max="3" width="31.57421875" style="33" customWidth="1"/>
    <col min="4" max="4" width="10.28125" style="33" customWidth="1"/>
    <col min="5" max="5" width="10.00390625" style="33" customWidth="1"/>
    <col min="6" max="6" width="13.8515625" style="33" customWidth="1"/>
    <col min="7" max="16384" width="9.140625" style="33" customWidth="1"/>
  </cols>
  <sheetData>
    <row r="1" spans="2:5" ht="15" customHeight="1" hidden="1">
      <c r="B1" s="73"/>
      <c r="C1" s="73"/>
      <c r="D1" s="73"/>
      <c r="E1" s="73"/>
    </row>
    <row r="2" spans="2:5" ht="45" customHeight="1" hidden="1">
      <c r="B2" s="73"/>
      <c r="C2" s="73"/>
      <c r="D2" s="73"/>
      <c r="E2" s="73"/>
    </row>
    <row r="3" spans="2:21" ht="30.75" customHeight="1" thickBot="1">
      <c r="B3" s="35"/>
      <c r="C3" s="67" t="s">
        <v>72</v>
      </c>
      <c r="D3" s="68"/>
      <c r="E3" s="68"/>
      <c r="F3" s="6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1" ht="21" customHeight="1">
      <c r="B4" s="73"/>
      <c r="C4" s="74" t="s">
        <v>73</v>
      </c>
      <c r="D4" s="76" t="s">
        <v>57</v>
      </c>
      <c r="E4" s="78" t="s">
        <v>88</v>
      </c>
      <c r="F4" s="65" t="s">
        <v>89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ht="21" customHeight="1" thickBot="1">
      <c r="B5" s="73"/>
      <c r="C5" s="75"/>
      <c r="D5" s="77"/>
      <c r="E5" s="79"/>
      <c r="F5" s="66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1" ht="31.5" customHeight="1">
      <c r="B6" s="35"/>
      <c r="C6" s="49" t="s">
        <v>86</v>
      </c>
      <c r="D6" s="52">
        <v>1</v>
      </c>
      <c r="E6" s="47"/>
      <c r="F6" s="48">
        <f>D6*E6</f>
        <v>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2:21" ht="31.5" customHeight="1">
      <c r="B7" s="35"/>
      <c r="C7" s="50" t="s">
        <v>87</v>
      </c>
      <c r="D7" s="53">
        <v>1</v>
      </c>
      <c r="E7" s="36"/>
      <c r="F7" s="37">
        <f aca="true" t="shared" si="0" ref="F7:F18">D7*E7</f>
        <v>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2:21" ht="31.5" customHeight="1">
      <c r="B8" s="35"/>
      <c r="C8" s="51" t="s">
        <v>76</v>
      </c>
      <c r="D8" s="53">
        <v>1</v>
      </c>
      <c r="E8" s="36"/>
      <c r="F8" s="37">
        <f t="shared" si="0"/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2:21" ht="31.5" customHeight="1">
      <c r="B9" s="35"/>
      <c r="C9" s="51" t="s">
        <v>77</v>
      </c>
      <c r="D9" s="53">
        <v>1</v>
      </c>
      <c r="E9" s="36"/>
      <c r="F9" s="37">
        <f t="shared" si="0"/>
        <v>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2:21" ht="31.5" customHeight="1">
      <c r="B10" s="35"/>
      <c r="C10" s="51" t="s">
        <v>78</v>
      </c>
      <c r="D10" s="53">
        <v>1</v>
      </c>
      <c r="E10" s="36"/>
      <c r="F10" s="37">
        <f t="shared" si="0"/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2:21" ht="31.5" customHeight="1">
      <c r="B11" s="35"/>
      <c r="C11" s="51" t="s">
        <v>79</v>
      </c>
      <c r="D11" s="53">
        <v>1</v>
      </c>
      <c r="E11" s="36"/>
      <c r="F11" s="37">
        <f t="shared" si="0"/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2:21" ht="31.5" customHeight="1">
      <c r="B12" s="35"/>
      <c r="C12" s="51" t="s">
        <v>80</v>
      </c>
      <c r="D12" s="53">
        <v>1</v>
      </c>
      <c r="E12" s="36"/>
      <c r="F12" s="37">
        <f t="shared" si="0"/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2:21" ht="31.5" customHeight="1">
      <c r="B13" s="35"/>
      <c r="C13" s="51" t="s">
        <v>81</v>
      </c>
      <c r="D13" s="53">
        <v>1</v>
      </c>
      <c r="E13" s="36"/>
      <c r="F13" s="37">
        <f t="shared" si="0"/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2:21" ht="31.5" customHeight="1">
      <c r="B14" s="35"/>
      <c r="C14" s="40" t="s">
        <v>82</v>
      </c>
      <c r="D14" s="53">
        <v>1</v>
      </c>
      <c r="E14" s="36"/>
      <c r="F14" s="37">
        <f t="shared" si="0"/>
        <v>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2:21" ht="31.5" customHeight="1">
      <c r="B15" s="35"/>
      <c r="C15" s="40" t="s">
        <v>83</v>
      </c>
      <c r="D15" s="53">
        <v>1</v>
      </c>
      <c r="E15" s="36"/>
      <c r="F15" s="37">
        <f t="shared" si="0"/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2:21" ht="31.5" customHeight="1">
      <c r="B16" s="35"/>
      <c r="C16" s="40" t="s">
        <v>74</v>
      </c>
      <c r="D16" s="53">
        <v>1</v>
      </c>
      <c r="E16" s="36"/>
      <c r="F16" s="37">
        <f t="shared" si="0"/>
        <v>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2:21" ht="31.5" customHeight="1">
      <c r="B17" s="35"/>
      <c r="C17" s="40" t="s">
        <v>84</v>
      </c>
      <c r="D17" s="53">
        <v>1</v>
      </c>
      <c r="E17" s="36"/>
      <c r="F17" s="37">
        <f t="shared" si="0"/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2:21" ht="31.5" customHeight="1" thickBot="1">
      <c r="B18" s="35"/>
      <c r="C18" s="41" t="s">
        <v>85</v>
      </c>
      <c r="D18" s="54">
        <v>1</v>
      </c>
      <c r="E18" s="38"/>
      <c r="F18" s="39">
        <f t="shared" si="0"/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3:21" ht="27.75" customHeight="1" thickBot="1">
      <c r="C19" s="70" t="s">
        <v>58</v>
      </c>
      <c r="D19" s="71"/>
      <c r="E19" s="72"/>
      <c r="F19" s="59">
        <f>SUM(F6:F18)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3:21" ht="11.25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3:21" ht="11.25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3:21" ht="11.25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3:21" ht="11.25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3:21" ht="11.2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3:21" ht="11.25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3:21" ht="11.25"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3:21" ht="11.25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3:21" ht="11.25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3:21" ht="11.25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3:21" ht="11.2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3:21" ht="11.2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3:21" ht="11.2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3:21" ht="11.25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3:21" ht="11.2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3:21" ht="11.25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3:21" ht="11.2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3:21" ht="11.25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3:21" ht="11.2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3:21" ht="11.2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3:21" ht="11.25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3:21" ht="11.2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3:21" ht="11.2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3:21" ht="11.2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3:21" ht="11.2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3:21" ht="11.2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3:21" ht="11.2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3:21" ht="11.2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3:21" ht="11.2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3:21" ht="11.2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3:21" ht="11.2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3:21" ht="11.2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3:21" ht="11.2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3:21" ht="11.2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3:21" ht="11.2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3:21" ht="11.2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3:21" ht="11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3:21" ht="11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3:21" ht="11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3:21" ht="11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3:21" ht="11.2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3:21" ht="11.2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3:21" ht="11.2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3:21" ht="11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3:21" ht="11.2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3:21" ht="11.2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3:21" ht="11.2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3:21" ht="11.2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3:21" ht="11.2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3:21" ht="11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3:21" ht="11.2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3:21" ht="11.2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3:21" ht="11.2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  <row r="73" spans="3:21" ht="11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3:21" ht="11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3:21" ht="11.2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3:21" ht="11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3:21" ht="11.2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</row>
    <row r="78" spans="3:21" ht="11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</row>
    <row r="79" spans="3:21" ht="11.2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</row>
    <row r="80" spans="3:21" ht="11.2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3:21" ht="11.2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3:21" ht="11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3:21" ht="11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3:21" ht="11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3:21" ht="11.2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3:21" ht="11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3:21" ht="11.2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3:21" ht="11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3:21" ht="11.2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3:21" ht="11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3:21" ht="11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3:21" ht="11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3:21" ht="11.2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</row>
    <row r="94" spans="3:21" ht="11.2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</row>
    <row r="95" spans="3:21" ht="11.2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</row>
    <row r="96" spans="3:21" ht="11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3:21" ht="11.2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3:21" ht="11.2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3:21" ht="11.2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3:21" ht="11.2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3:21" ht="11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3:21" ht="11.2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3:21" ht="11.2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3:21" ht="11.2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3:21" ht="11.2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3:21" ht="11.2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3:21" ht="11.2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3:21" ht="11.2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3:21" ht="11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3:21" ht="11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3:21" ht="11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3:21" ht="11.2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</row>
    <row r="113" spans="3:21" ht="11.2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3:21" ht="11.2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3:21" ht="11.2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3:21" ht="11.2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3:21" ht="11.2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3:21" ht="11.2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3:21" ht="11.2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3:21" ht="11.2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3:21" ht="11.2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3:21" ht="11.2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3:21" ht="11.2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</row>
    <row r="124" spans="3:21" ht="11.2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3:21" ht="11.2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3:21" ht="11.2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3:21" ht="11.2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3:21" ht="11.2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3:21" ht="11.2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</row>
    <row r="130" spans="3:21" ht="11.2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3:21" ht="11.2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3:21" ht="11.2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3:21" ht="11.2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3:21" ht="11.25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3:21" ht="11.25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3:21" ht="11.25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3:21" ht="11.25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3:21" ht="11.25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3:21" ht="11.25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3:21" ht="11.25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3:21" ht="11.25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</row>
    <row r="142" spans="3:21" ht="11.25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3:21" ht="11.25"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3:21" ht="11.25"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3:21" ht="11.25"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3:21" ht="11.25"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3:21" ht="11.25"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3:21" ht="11.25"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3:21" ht="11.25"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3:21" ht="11.25"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3:21" ht="11.25"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3:21" ht="11.25"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3:21" ht="11.25"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3:21" ht="11.25"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3:21" ht="11.25"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</row>
    <row r="156" spans="3:21" ht="11.25"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3:21" ht="11.25"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3:21" ht="11.25"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</row>
    <row r="159" spans="3:21" ht="11.25"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0" spans="3:21" ht="11.25"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</row>
    <row r="161" spans="3:21" ht="11.25"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3:21" ht="11.25"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</row>
    <row r="163" spans="3:21" ht="11.25"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</row>
    <row r="164" spans="3:21" ht="11.25"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</row>
    <row r="165" spans="3:21" ht="11.25"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3:21" ht="11.25"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3:21" ht="11.25"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3:21" ht="11.25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3:21" ht="11.25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3:21" ht="11.25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3:21" ht="11.25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3:21" ht="11.25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3:21" ht="11.25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3:21" ht="11.25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3:21" ht="11.25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3:21" ht="11.25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3:21" ht="11.25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3:21" ht="11.25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3:21" ht="11.25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3:21" ht="11.25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3:21" ht="11.25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3:21" ht="11.25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  <row r="183" spans="3:21" ht="11.25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</row>
    <row r="184" spans="3:21" ht="11.25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3:21" ht="11.25"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</row>
    <row r="186" spans="3:21" ht="11.25"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</row>
    <row r="187" spans="3:21" ht="11.25"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</row>
    <row r="188" spans="3:21" ht="11.25"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3:21" ht="11.25"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</row>
    <row r="190" spans="3:21" ht="11.25"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</row>
    <row r="191" spans="3:21" ht="11.25"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</row>
    <row r="192" spans="3:21" ht="11.25"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</row>
    <row r="193" spans="3:21" ht="11.25"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</row>
    <row r="194" spans="3:21" ht="11.25"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</row>
    <row r="195" spans="3:21" ht="11.25"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</row>
    <row r="196" spans="3:21" ht="11.25"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</row>
    <row r="197" spans="3:21" ht="11.25"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</row>
    <row r="198" spans="3:21" ht="11.25"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</row>
    <row r="199" spans="3:21" ht="11.25"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</row>
    <row r="200" spans="3:21" ht="11.25"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</row>
    <row r="201" spans="3:21" ht="11.25"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</row>
    <row r="202" spans="3:21" ht="11.25"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</row>
    <row r="203" spans="3:21" ht="11.25"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</row>
    <row r="204" spans="3:21" ht="11.25"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</row>
    <row r="205" spans="3:21" ht="11.25"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</row>
    <row r="206" spans="3:21" ht="11.25"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</row>
    <row r="207" spans="3:21" ht="11.25"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</row>
    <row r="208" spans="3:21" ht="11.25"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</row>
    <row r="209" spans="3:21" ht="11.25"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</row>
    <row r="210" spans="3:21" ht="11.25"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</row>
    <row r="211" spans="3:21" ht="11.25"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</row>
    <row r="212" spans="3:21" ht="11.25"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</row>
    <row r="213" spans="3:21" ht="11.25"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</row>
    <row r="214" spans="3:21" ht="11.25"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</row>
    <row r="215" spans="3:21" ht="11.25"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</row>
    <row r="216" spans="3:21" ht="11.25"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</row>
    <row r="217" spans="3:21" ht="11.25"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</row>
    <row r="218" spans="3:21" ht="11.25"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</row>
    <row r="219" spans="3:21" ht="11.25"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</row>
    <row r="220" spans="3:21" ht="11.25"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</row>
    <row r="221" spans="3:21" ht="11.25"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</row>
    <row r="222" spans="3:21" ht="11.25"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</row>
    <row r="223" spans="3:21" ht="11.25"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</row>
    <row r="224" spans="3:21" ht="11.25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</row>
    <row r="225" spans="3:21" ht="11.25"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</row>
    <row r="226" spans="3:21" ht="11.25"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</row>
    <row r="227" spans="3:21" ht="11.25"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</row>
    <row r="228" spans="3:21" ht="11.25"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</row>
    <row r="229" spans="3:21" ht="11.25"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</row>
    <row r="230" spans="3:21" ht="11.25"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</row>
    <row r="231" spans="3:21" ht="11.25"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</row>
    <row r="232" spans="3:21" ht="11.25"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</row>
    <row r="233" spans="3:21" ht="11.25"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</row>
    <row r="234" spans="3:21" ht="11.25"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</row>
    <row r="235" spans="3:21" ht="11.25"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</row>
    <row r="236" spans="3:21" ht="11.25"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</row>
    <row r="237" spans="3:21" ht="11.25"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</row>
    <row r="238" spans="3:21" ht="11.25"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</row>
    <row r="239" spans="3:21" ht="11.25"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</row>
    <row r="240" spans="3:21" ht="11.25"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</row>
    <row r="241" spans="3:21" ht="11.25"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</row>
    <row r="242" spans="3:21" ht="11.25"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</row>
    <row r="243" spans="3:21" ht="11.25"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</row>
    <row r="244" spans="3:21" ht="11.25"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</row>
    <row r="245" spans="3:21" ht="11.25"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</row>
    <row r="246" spans="3:21" ht="11.25"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</row>
    <row r="247" spans="3:21" ht="11.25"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</row>
    <row r="248" spans="3:21" ht="11.25"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</row>
    <row r="249" spans="3:21" ht="11.25"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</row>
    <row r="250" spans="3:21" ht="11.25"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3:21" ht="11.25"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3:21" ht="11.25"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3:21" ht="11.25"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</row>
    <row r="254" spans="3:21" ht="11.25"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</row>
    <row r="255" spans="3:21" ht="11.25"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</row>
    <row r="256" spans="3:21" ht="11.25"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</row>
    <row r="257" spans="3:21" ht="11.25"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</row>
    <row r="258" spans="3:21" ht="11.25"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</row>
    <row r="259" spans="3:21" ht="11.25"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</row>
    <row r="260" spans="3:21" ht="11.25"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</row>
    <row r="261" spans="3:21" ht="11.25"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</row>
    <row r="262" spans="3:21" ht="11.25"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</row>
    <row r="263" spans="3:21" ht="11.25"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</row>
    <row r="264" spans="3:21" ht="11.25"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</row>
    <row r="265" spans="3:21" ht="11.25"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</row>
    <row r="266" spans="3:21" ht="11.25"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</row>
    <row r="267" spans="3:21" ht="11.25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</row>
    <row r="268" spans="3:21" ht="11.25"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</row>
    <row r="269" spans="3:21" ht="11.25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</row>
    <row r="270" spans="3:21" ht="11.25"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</row>
    <row r="271" spans="3:21" ht="11.25"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</row>
    <row r="272" spans="3:21" ht="11.25"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</row>
    <row r="273" spans="3:21" ht="11.25"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</row>
    <row r="274" spans="3:21" ht="11.25"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</row>
    <row r="275" spans="3:21" ht="11.25"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</row>
    <row r="276" spans="3:21" ht="11.25"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</row>
    <row r="277" spans="3:21" ht="11.25"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3:21" ht="11.25"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3:21" ht="11.25"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</row>
    <row r="280" spans="3:21" ht="11.25"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</row>
    <row r="281" spans="3:21" ht="11.25"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</row>
    <row r="282" spans="3:21" ht="11.25"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</row>
    <row r="283" spans="3:21" ht="11.25"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</row>
    <row r="284" spans="3:21" ht="11.25"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</row>
    <row r="285" spans="3:21" ht="11.25"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</row>
    <row r="286" spans="3:21" ht="11.25"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</row>
    <row r="287" spans="3:21" ht="11.25"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</row>
    <row r="288" spans="3:21" ht="11.25"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</row>
    <row r="289" spans="3:21" ht="11.25"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</row>
    <row r="290" spans="3:21" ht="11.25"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</row>
    <row r="291" spans="3:21" ht="11.25"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</row>
    <row r="292" spans="3:21" ht="11.25"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</row>
    <row r="293" spans="3:21" ht="11.25"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</row>
    <row r="294" spans="3:21" ht="11.25"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</row>
    <row r="295" spans="3:21" ht="11.25"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</row>
    <row r="296" spans="3:21" ht="11.25"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</row>
    <row r="297" spans="3:21" ht="11.25"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</row>
    <row r="298" spans="3:21" ht="11.25"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</row>
    <row r="299" spans="3:21" ht="11.25"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</row>
    <row r="300" spans="3:21" ht="11.25"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</row>
    <row r="301" spans="3:21" ht="11.25"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</row>
    <row r="302" spans="3:21" ht="11.25"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</row>
    <row r="303" spans="3:21" ht="11.25"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</row>
    <row r="304" spans="3:21" ht="11.25"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</row>
    <row r="305" spans="3:21" ht="11.25"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</row>
  </sheetData>
  <sheetProtection/>
  <mergeCells count="9">
    <mergeCell ref="F4:F5"/>
    <mergeCell ref="C3:F3"/>
    <mergeCell ref="C19:E19"/>
    <mergeCell ref="B1:E1"/>
    <mergeCell ref="B2:E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A1">
      <selection activeCell="V43" sqref="V43"/>
    </sheetView>
  </sheetViews>
  <sheetFormatPr defaultColWidth="9.140625" defaultRowHeight="15"/>
  <cols>
    <col min="1" max="1" width="1.28515625" style="60" customWidth="1"/>
    <col min="2" max="2" width="42.28125" style="1" customWidth="1"/>
    <col min="3" max="13" width="0" style="1" hidden="1" customWidth="1"/>
    <col min="14" max="14" width="9.00390625" style="1" hidden="1" customWidth="1"/>
    <col min="15" max="15" width="1.57421875" style="1" hidden="1" customWidth="1"/>
    <col min="16" max="16" width="8.7109375" style="1" customWidth="1"/>
    <col min="17" max="17" width="15.140625" style="1" customWidth="1"/>
    <col min="18" max="18" width="12.28125" style="1" customWidth="1"/>
    <col min="19" max="19" width="14.7109375" style="1" customWidth="1"/>
    <col min="20" max="31" width="9.140625" style="60" customWidth="1"/>
    <col min="32" max="16384" width="9.140625" style="1" customWidth="1"/>
  </cols>
  <sheetData>
    <row r="1" s="60" customFormat="1" ht="16.5" thickBot="1">
      <c r="S1" s="63"/>
    </row>
    <row r="2" spans="2:19" ht="21.75" thickBot="1">
      <c r="B2" s="104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2:19" ht="21" customHeight="1">
      <c r="B3" s="80" t="s">
        <v>0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82" t="s">
        <v>57</v>
      </c>
      <c r="R3" s="84" t="s">
        <v>59</v>
      </c>
      <c r="S3" s="86" t="s">
        <v>63</v>
      </c>
    </row>
    <row r="4" spans="2:19" ht="35.25" customHeight="1">
      <c r="B4" s="81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88"/>
      <c r="Q4" s="83"/>
      <c r="R4" s="85"/>
      <c r="S4" s="87"/>
    </row>
    <row r="5" spans="2:19" ht="15.75">
      <c r="B5" s="57" t="s">
        <v>1</v>
      </c>
      <c r="C5" s="13">
        <v>3</v>
      </c>
      <c r="D5" s="14">
        <v>1</v>
      </c>
      <c r="E5" s="14">
        <v>5</v>
      </c>
      <c r="F5" s="14">
        <v>2</v>
      </c>
      <c r="G5" s="14">
        <v>2</v>
      </c>
      <c r="H5" s="14">
        <v>3</v>
      </c>
      <c r="I5" s="14">
        <v>3</v>
      </c>
      <c r="J5" s="14">
        <v>5</v>
      </c>
      <c r="K5" s="14">
        <v>1</v>
      </c>
      <c r="L5" s="14">
        <v>5</v>
      </c>
      <c r="M5" s="14">
        <v>2</v>
      </c>
      <c r="N5" s="14">
        <v>1</v>
      </c>
      <c r="O5" s="14"/>
      <c r="P5" s="88"/>
      <c r="Q5" s="19">
        <v>40</v>
      </c>
      <c r="R5" s="55"/>
      <c r="S5" s="56">
        <f>Q5*R5</f>
        <v>0</v>
      </c>
    </row>
    <row r="6" spans="2:20" ht="15.75">
      <c r="B6" s="57" t="s">
        <v>2</v>
      </c>
      <c r="C6" s="13">
        <v>1</v>
      </c>
      <c r="D6" s="14">
        <v>2</v>
      </c>
      <c r="E6" s="14">
        <v>2</v>
      </c>
      <c r="F6" s="14">
        <v>3</v>
      </c>
      <c r="G6" s="14">
        <v>3</v>
      </c>
      <c r="H6" s="14">
        <v>1</v>
      </c>
      <c r="I6" s="14">
        <v>1</v>
      </c>
      <c r="J6" s="14"/>
      <c r="K6" s="14">
        <v>3</v>
      </c>
      <c r="L6" s="14">
        <v>6</v>
      </c>
      <c r="M6" s="14">
        <v>3</v>
      </c>
      <c r="N6" s="14">
        <v>3</v>
      </c>
      <c r="O6" s="14">
        <v>1</v>
      </c>
      <c r="P6" s="88"/>
      <c r="Q6" s="19">
        <v>35</v>
      </c>
      <c r="R6" s="55"/>
      <c r="S6" s="56">
        <f aca="true" t="shared" si="0" ref="S6:S13">Q6*R6</f>
        <v>0</v>
      </c>
      <c r="T6" s="64"/>
    </row>
    <row r="7" spans="2:19" ht="15.75">
      <c r="B7" s="57" t="s">
        <v>8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88"/>
      <c r="Q7" s="19">
        <v>10</v>
      </c>
      <c r="R7" s="55"/>
      <c r="S7" s="56">
        <f t="shared" si="0"/>
        <v>0</v>
      </c>
    </row>
    <row r="8" spans="2:19" ht="15.75">
      <c r="B8" s="57" t="s">
        <v>11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88"/>
      <c r="Q8" s="19">
        <v>10</v>
      </c>
      <c r="R8" s="55"/>
      <c r="S8" s="56">
        <f t="shared" si="0"/>
        <v>0</v>
      </c>
    </row>
    <row r="9" spans="2:19" ht="31.5">
      <c r="B9" s="3" t="s">
        <v>12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88"/>
      <c r="Q9" s="19">
        <v>108</v>
      </c>
      <c r="R9" s="55"/>
      <c r="S9" s="56">
        <f t="shared" si="0"/>
        <v>0</v>
      </c>
    </row>
    <row r="10" spans="2:19" ht="36.75" customHeight="1">
      <c r="B10" s="57" t="s">
        <v>13</v>
      </c>
      <c r="C10" s="13"/>
      <c r="D10" s="14"/>
      <c r="E10" s="14"/>
      <c r="F10" s="14"/>
      <c r="G10" s="14"/>
      <c r="H10" s="14"/>
      <c r="I10" s="14">
        <v>1</v>
      </c>
      <c r="J10" s="14"/>
      <c r="K10" s="14"/>
      <c r="L10" s="14">
        <v>5</v>
      </c>
      <c r="M10" s="14">
        <v>1</v>
      </c>
      <c r="N10" s="14"/>
      <c r="O10" s="14"/>
      <c r="P10" s="88"/>
      <c r="Q10" s="19">
        <v>10</v>
      </c>
      <c r="R10" s="55"/>
      <c r="S10" s="56">
        <f t="shared" si="0"/>
        <v>0</v>
      </c>
    </row>
    <row r="11" spans="2:19" ht="15.75">
      <c r="B11" s="57" t="s">
        <v>15</v>
      </c>
      <c r="C11" s="13">
        <v>2</v>
      </c>
      <c r="D11" s="14"/>
      <c r="E11" s="14">
        <v>2</v>
      </c>
      <c r="F11" s="14">
        <v>3</v>
      </c>
      <c r="G11" s="14">
        <v>3</v>
      </c>
      <c r="H11" s="14">
        <v>4</v>
      </c>
      <c r="I11" s="14">
        <v>4</v>
      </c>
      <c r="J11" s="14">
        <v>2</v>
      </c>
      <c r="K11" s="14"/>
      <c r="L11" s="14">
        <v>1</v>
      </c>
      <c r="M11" s="14">
        <v>2</v>
      </c>
      <c r="N11" s="14">
        <v>1</v>
      </c>
      <c r="O11" s="14">
        <v>4</v>
      </c>
      <c r="P11" s="88"/>
      <c r="Q11" s="19">
        <v>35</v>
      </c>
      <c r="R11" s="55"/>
      <c r="S11" s="56">
        <f t="shared" si="0"/>
        <v>0</v>
      </c>
    </row>
    <row r="12" spans="2:19" ht="15.75">
      <c r="B12" s="57" t="s">
        <v>17</v>
      </c>
      <c r="C12" s="13">
        <v>2</v>
      </c>
      <c r="D12" s="14"/>
      <c r="E12" s="14">
        <v>1</v>
      </c>
      <c r="F12" s="14"/>
      <c r="G12" s="14"/>
      <c r="H12" s="14">
        <v>2</v>
      </c>
      <c r="I12" s="14"/>
      <c r="J12" s="14"/>
      <c r="K12" s="14">
        <v>1</v>
      </c>
      <c r="L12" s="14"/>
      <c r="M12" s="14"/>
      <c r="N12" s="14"/>
      <c r="O12" s="14">
        <v>12</v>
      </c>
      <c r="P12" s="88"/>
      <c r="Q12" s="19">
        <v>22</v>
      </c>
      <c r="R12" s="55"/>
      <c r="S12" s="56">
        <f t="shared" si="0"/>
        <v>0</v>
      </c>
    </row>
    <row r="13" spans="2:19" ht="15.75">
      <c r="B13" s="57" t="s">
        <v>18</v>
      </c>
      <c r="C13" s="13">
        <v>4</v>
      </c>
      <c r="D13" s="14">
        <v>5</v>
      </c>
      <c r="E13" s="14">
        <v>5</v>
      </c>
      <c r="F13" s="14">
        <v>2</v>
      </c>
      <c r="G13" s="14">
        <v>7</v>
      </c>
      <c r="H13" s="14">
        <v>2</v>
      </c>
      <c r="I13" s="14">
        <v>4</v>
      </c>
      <c r="J13" s="14">
        <v>3</v>
      </c>
      <c r="K13" s="14">
        <v>2</v>
      </c>
      <c r="L13" s="14">
        <v>2</v>
      </c>
      <c r="M13" s="14">
        <v>4</v>
      </c>
      <c r="N13" s="14">
        <v>1</v>
      </c>
      <c r="O13" s="14">
        <v>2</v>
      </c>
      <c r="P13" s="88"/>
      <c r="Q13" s="19">
        <v>52</v>
      </c>
      <c r="R13" s="55"/>
      <c r="S13" s="56">
        <f t="shared" si="0"/>
        <v>0</v>
      </c>
    </row>
    <row r="14" spans="2:19" ht="20.25" customHeight="1">
      <c r="B14" s="101" t="s">
        <v>22</v>
      </c>
      <c r="C14" s="31"/>
      <c r="D14" s="24">
        <v>1</v>
      </c>
      <c r="E14" s="24">
        <v>1</v>
      </c>
      <c r="F14" s="24">
        <v>3</v>
      </c>
      <c r="G14" s="24">
        <v>1</v>
      </c>
      <c r="H14" s="24"/>
      <c r="I14" s="24"/>
      <c r="J14" s="24"/>
      <c r="K14" s="24"/>
      <c r="L14" s="24">
        <v>1</v>
      </c>
      <c r="M14" s="24">
        <v>1</v>
      </c>
      <c r="N14" s="24"/>
      <c r="O14" s="24"/>
      <c r="P14" s="88"/>
      <c r="Q14" s="19">
        <v>10</v>
      </c>
      <c r="R14" s="99"/>
      <c r="S14" s="100">
        <f>Q14*R14</f>
        <v>0</v>
      </c>
    </row>
    <row r="15" spans="2:19" ht="21.75" customHeight="1" hidden="1">
      <c r="B15" s="101"/>
      <c r="C15" s="3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88"/>
      <c r="Q15" s="19">
        <f>P15*120%</f>
        <v>0</v>
      </c>
      <c r="R15" s="99"/>
      <c r="S15" s="100"/>
    </row>
    <row r="16" spans="2:19" ht="39.75" customHeight="1">
      <c r="B16" s="57" t="s">
        <v>47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8"/>
      <c r="Q16" s="19">
        <v>10</v>
      </c>
      <c r="R16" s="55"/>
      <c r="S16" s="56">
        <f>Q16*R16</f>
        <v>0</v>
      </c>
    </row>
    <row r="17" spans="2:19" ht="42" customHeight="1" thickBot="1">
      <c r="B17" s="21" t="s">
        <v>48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89"/>
      <c r="Q17" s="22">
        <v>10</v>
      </c>
      <c r="R17" s="23"/>
      <c r="S17" s="56">
        <f>Q17*R17</f>
        <v>0</v>
      </c>
    </row>
    <row r="18" spans="2:19" ht="33" customHeight="1" thickBot="1" thickTop="1">
      <c r="B18" s="12" t="s">
        <v>60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2"/>
      <c r="Q18" s="103"/>
      <c r="R18" s="103"/>
      <c r="S18" s="20">
        <f>SUM(S5:S17)</f>
        <v>0</v>
      </c>
    </row>
    <row r="19" spans="2:19" ht="32.25" customHeight="1" thickBot="1">
      <c r="B19" s="92" t="s">
        <v>70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62">
        <f>S18*5</f>
        <v>0</v>
      </c>
    </row>
    <row r="20" s="60" customFormat="1" ht="15.75"/>
    <row r="21" s="60" customFormat="1" ht="15.75"/>
    <row r="22" s="60" customFormat="1" ht="16.5" thickBot="1"/>
    <row r="23" spans="2:19" ht="21.75" thickBot="1">
      <c r="B23" s="104" t="s">
        <v>68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</row>
    <row r="24" spans="2:19" ht="21" customHeight="1">
      <c r="B24" s="80" t="s">
        <v>0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82" t="s">
        <v>57</v>
      </c>
      <c r="R24" s="84" t="s">
        <v>59</v>
      </c>
      <c r="S24" s="86" t="s">
        <v>63</v>
      </c>
    </row>
    <row r="25" spans="2:19" ht="35.25" customHeight="1">
      <c r="B25" s="81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88"/>
      <c r="Q25" s="83"/>
      <c r="R25" s="85"/>
      <c r="S25" s="87"/>
    </row>
    <row r="26" spans="2:20" ht="21.75" customHeight="1">
      <c r="B26" s="3" t="s">
        <v>3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8"/>
      <c r="Q26" s="2">
        <v>10</v>
      </c>
      <c r="R26" s="6"/>
      <c r="S26" s="34">
        <f>Q26*R26</f>
        <v>0</v>
      </c>
      <c r="T26" s="64"/>
    </row>
    <row r="27" spans="2:20" ht="15.75">
      <c r="B27" s="3" t="s">
        <v>4</v>
      </c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8"/>
      <c r="Q27" s="2">
        <v>10</v>
      </c>
      <c r="R27" s="6"/>
      <c r="S27" s="34">
        <f aca="true" t="shared" si="1" ref="S27:S39">Q27*R27</f>
        <v>0</v>
      </c>
      <c r="T27" s="64"/>
    </row>
    <row r="28" spans="2:19" ht="15.75">
      <c r="B28" s="3" t="s">
        <v>5</v>
      </c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8"/>
      <c r="Q28" s="2">
        <v>10</v>
      </c>
      <c r="R28" s="6"/>
      <c r="S28" s="34">
        <f t="shared" si="1"/>
        <v>0</v>
      </c>
    </row>
    <row r="29" spans="2:19" ht="15.75">
      <c r="B29" s="3" t="s">
        <v>6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88"/>
      <c r="Q29" s="2">
        <v>10</v>
      </c>
      <c r="R29" s="6"/>
      <c r="S29" s="34">
        <f t="shared" si="1"/>
        <v>0</v>
      </c>
    </row>
    <row r="30" spans="2:19" ht="15.75">
      <c r="B30" s="3" t="s">
        <v>7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8"/>
      <c r="Q30" s="2">
        <v>10</v>
      </c>
      <c r="R30" s="6"/>
      <c r="S30" s="34">
        <f t="shared" si="1"/>
        <v>0</v>
      </c>
    </row>
    <row r="31" spans="2:19" ht="15.75">
      <c r="B31" s="3" t="s">
        <v>9</v>
      </c>
      <c r="C31" s="4"/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8"/>
      <c r="Q31" s="2">
        <v>3</v>
      </c>
      <c r="R31" s="6"/>
      <c r="S31" s="34">
        <f t="shared" si="1"/>
        <v>0</v>
      </c>
    </row>
    <row r="32" spans="2:19" ht="15.75">
      <c r="B32" s="3" t="s">
        <v>10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8"/>
      <c r="Q32" s="2">
        <v>10</v>
      </c>
      <c r="R32" s="6"/>
      <c r="S32" s="34">
        <f t="shared" si="1"/>
        <v>0</v>
      </c>
    </row>
    <row r="33" spans="2:19" ht="15.75">
      <c r="B33" s="3" t="s">
        <v>14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8"/>
      <c r="Q33" s="2">
        <v>5</v>
      </c>
      <c r="R33" s="6"/>
      <c r="S33" s="34">
        <f t="shared" si="1"/>
        <v>0</v>
      </c>
    </row>
    <row r="34" spans="2:19" ht="15.75">
      <c r="B34" s="3" t="s">
        <v>16</v>
      </c>
      <c r="C34" s="4"/>
      <c r="D34" s="5"/>
      <c r="E34" s="5"/>
      <c r="F34" s="5"/>
      <c r="G34" s="5"/>
      <c r="H34" s="5"/>
      <c r="I34" s="5"/>
      <c r="J34" s="5"/>
      <c r="K34" s="5">
        <v>2</v>
      </c>
      <c r="L34" s="5"/>
      <c r="M34" s="5"/>
      <c r="N34" s="5"/>
      <c r="O34" s="5"/>
      <c r="P34" s="88"/>
      <c r="Q34" s="2">
        <v>5</v>
      </c>
      <c r="R34" s="6"/>
      <c r="S34" s="34">
        <f t="shared" si="1"/>
        <v>0</v>
      </c>
    </row>
    <row r="35" spans="2:19" ht="15.75">
      <c r="B35" s="3" t="s">
        <v>19</v>
      </c>
      <c r="C35" s="4">
        <v>1</v>
      </c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88"/>
      <c r="Q35" s="2">
        <v>5</v>
      </c>
      <c r="R35" s="6"/>
      <c r="S35" s="34">
        <f t="shared" si="1"/>
        <v>0</v>
      </c>
    </row>
    <row r="36" spans="2:19" ht="15.75">
      <c r="B36" s="3" t="s">
        <v>20</v>
      </c>
      <c r="C36" s="4"/>
      <c r="D36" s="5"/>
      <c r="E36" s="5"/>
      <c r="F36" s="5"/>
      <c r="G36" s="5">
        <v>3</v>
      </c>
      <c r="H36" s="5"/>
      <c r="I36" s="5">
        <v>1</v>
      </c>
      <c r="J36" s="5">
        <v>1</v>
      </c>
      <c r="K36" s="5">
        <v>2</v>
      </c>
      <c r="L36" s="5"/>
      <c r="M36" s="5">
        <v>3</v>
      </c>
      <c r="N36" s="5"/>
      <c r="O36" s="5"/>
      <c r="P36" s="88"/>
      <c r="Q36" s="2">
        <v>2</v>
      </c>
      <c r="R36" s="6"/>
      <c r="S36" s="34">
        <f t="shared" si="1"/>
        <v>0</v>
      </c>
    </row>
    <row r="37" spans="2:19" ht="15.75">
      <c r="B37" s="3" t="s">
        <v>21</v>
      </c>
      <c r="C37" s="4"/>
      <c r="D37" s="5"/>
      <c r="E37" s="5"/>
      <c r="F37" s="5"/>
      <c r="G37" s="5"/>
      <c r="H37" s="5"/>
      <c r="I37" s="5"/>
      <c r="J37" s="5">
        <v>3</v>
      </c>
      <c r="K37" s="5"/>
      <c r="L37" s="5">
        <v>1</v>
      </c>
      <c r="M37" s="5">
        <v>1</v>
      </c>
      <c r="N37" s="5"/>
      <c r="O37" s="5"/>
      <c r="P37" s="88"/>
      <c r="Q37" s="2">
        <v>2</v>
      </c>
      <c r="R37" s="6"/>
      <c r="S37" s="34">
        <f t="shared" si="1"/>
        <v>0</v>
      </c>
    </row>
    <row r="38" spans="2:19" ht="15.75">
      <c r="B38" s="42" t="s">
        <v>75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88"/>
      <c r="Q38" s="45">
        <v>1</v>
      </c>
      <c r="R38" s="46"/>
      <c r="S38" s="34">
        <f t="shared" si="1"/>
        <v>0</v>
      </c>
    </row>
    <row r="39" spans="2:19" ht="16.5" thickBot="1">
      <c r="B39" s="7" t="s">
        <v>45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89"/>
      <c r="Q39" s="10">
        <v>2</v>
      </c>
      <c r="R39" s="11"/>
      <c r="S39" s="34">
        <f t="shared" si="1"/>
        <v>0</v>
      </c>
    </row>
    <row r="40" spans="2:19" ht="33" customHeight="1" thickBot="1" thickTop="1">
      <c r="B40" s="12" t="s">
        <v>60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90"/>
      <c r="Q40" s="91"/>
      <c r="R40" s="91"/>
      <c r="S40" s="20">
        <f>SUM(S26:S39)</f>
        <v>0</v>
      </c>
    </row>
    <row r="41" spans="2:19" ht="32.25" customHeight="1" thickBot="1">
      <c r="B41" s="92" t="s">
        <v>69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62">
        <f>S40*5</f>
        <v>0</v>
      </c>
    </row>
    <row r="42" s="60" customFormat="1" ht="15.75"/>
    <row r="43" s="60" customFormat="1" ht="15.75"/>
    <row r="44" s="60" customFormat="1" ht="16.5" thickBot="1"/>
    <row r="45" spans="2:19" ht="46.5" customHeight="1" thickBot="1">
      <c r="B45" s="95" t="s">
        <v>71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114">
        <f>S41+S19</f>
        <v>0</v>
      </c>
      <c r="S45" s="98"/>
    </row>
    <row r="46" s="60" customFormat="1" ht="15.75"/>
    <row r="47" s="60" customFormat="1" ht="15.75"/>
    <row r="48" s="60" customFormat="1" ht="15.75"/>
    <row r="49" s="60" customFormat="1" ht="15.75"/>
    <row r="50" s="60" customFormat="1" ht="15.75"/>
    <row r="51" s="60" customFormat="1" ht="15.75"/>
    <row r="52" s="60" customFormat="1" ht="15.75"/>
    <row r="53" s="60" customFormat="1" ht="15.75"/>
    <row r="54" s="60" customFormat="1" ht="15.75"/>
    <row r="55" s="60" customFormat="1" ht="15.75"/>
    <row r="56" s="60" customFormat="1" ht="15.75"/>
  </sheetData>
  <sheetProtection/>
  <mergeCells count="21">
    <mergeCell ref="B19:R19"/>
    <mergeCell ref="B23:S23"/>
    <mergeCell ref="B24:B25"/>
    <mergeCell ref="Q24:Q25"/>
    <mergeCell ref="R24:R25"/>
    <mergeCell ref="S24:S25"/>
    <mergeCell ref="P25:P39"/>
    <mergeCell ref="B2:S2"/>
    <mergeCell ref="B3:B4"/>
    <mergeCell ref="Q3:Q4"/>
    <mergeCell ref="R3:R4"/>
    <mergeCell ref="S3:S4"/>
    <mergeCell ref="P4:P17"/>
    <mergeCell ref="B14:B15"/>
    <mergeCell ref="R14:R15"/>
    <mergeCell ref="S14:S15"/>
    <mergeCell ref="B41:R41"/>
    <mergeCell ref="B45:Q45"/>
    <mergeCell ref="R45:S45"/>
    <mergeCell ref="P18:R18"/>
    <mergeCell ref="P40:R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63"/>
  <sheetViews>
    <sheetView zoomScalePageLayoutView="0" workbookViewId="0" topLeftCell="A1">
      <selection activeCell="R67" sqref="R67"/>
    </sheetView>
  </sheetViews>
  <sheetFormatPr defaultColWidth="9.140625" defaultRowHeight="15"/>
  <cols>
    <col min="1" max="1" width="1.28515625" style="60" customWidth="1"/>
    <col min="2" max="2" width="42.28125" style="1" customWidth="1"/>
    <col min="3" max="13" width="0" style="1" hidden="1" customWidth="1"/>
    <col min="14" max="14" width="9.00390625" style="1" hidden="1" customWidth="1"/>
    <col min="15" max="15" width="1.57421875" style="1" hidden="1" customWidth="1"/>
    <col min="16" max="16" width="8.7109375" style="1" customWidth="1"/>
    <col min="17" max="17" width="15.140625" style="1" customWidth="1"/>
    <col min="18" max="18" width="12.28125" style="1" customWidth="1"/>
    <col min="19" max="19" width="14.7109375" style="1" customWidth="1"/>
    <col min="20" max="31" width="9.140625" style="60" customWidth="1"/>
    <col min="32" max="16384" width="9.140625" style="1" customWidth="1"/>
  </cols>
  <sheetData>
    <row r="1" s="60" customFormat="1" ht="19.5" customHeight="1" thickBot="1">
      <c r="B1" s="61"/>
    </row>
    <row r="2" spans="2:19" ht="21.75" thickBot="1">
      <c r="B2" s="104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2:19" ht="21" customHeight="1">
      <c r="B3" s="80" t="s">
        <v>0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82" t="s">
        <v>57</v>
      </c>
      <c r="R3" s="84" t="s">
        <v>59</v>
      </c>
      <c r="S3" s="86" t="s">
        <v>63</v>
      </c>
    </row>
    <row r="4" spans="2:19" ht="35.25" customHeight="1">
      <c r="B4" s="81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88"/>
      <c r="Q4" s="83"/>
      <c r="R4" s="85"/>
      <c r="S4" s="87"/>
    </row>
    <row r="5" spans="2:19" ht="15.75">
      <c r="B5" s="57" t="s">
        <v>1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88"/>
      <c r="Q5" s="19">
        <v>1250</v>
      </c>
      <c r="R5" s="55"/>
      <c r="S5" s="56">
        <f>Q5*R5</f>
        <v>0</v>
      </c>
    </row>
    <row r="6" spans="2:19" ht="15.75">
      <c r="B6" s="57" t="s">
        <v>2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88"/>
      <c r="Q6" s="19">
        <v>120</v>
      </c>
      <c r="R6" s="55"/>
      <c r="S6" s="56">
        <f aca="true" t="shared" si="0" ref="S6:S18">Q6*R6</f>
        <v>0</v>
      </c>
    </row>
    <row r="7" spans="2:19" ht="15.75">
      <c r="B7" s="57" t="s">
        <v>23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88"/>
      <c r="Q7" s="19">
        <v>15</v>
      </c>
      <c r="R7" s="55"/>
      <c r="S7" s="56">
        <f t="shared" si="0"/>
        <v>0</v>
      </c>
    </row>
    <row r="8" spans="2:19" ht="15.75">
      <c r="B8" s="57" t="s">
        <v>7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88"/>
      <c r="Q8" s="19">
        <v>310</v>
      </c>
      <c r="R8" s="55"/>
      <c r="S8" s="56">
        <f t="shared" si="0"/>
        <v>0</v>
      </c>
    </row>
    <row r="9" spans="2:19" ht="15.75">
      <c r="B9" s="57" t="s">
        <v>11</v>
      </c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88"/>
      <c r="Q9" s="19">
        <v>15</v>
      </c>
      <c r="R9" s="55"/>
      <c r="S9" s="56">
        <f t="shared" si="0"/>
        <v>0</v>
      </c>
    </row>
    <row r="10" spans="2:19" ht="15.75">
      <c r="B10" s="57" t="s">
        <v>29</v>
      </c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88"/>
      <c r="Q10" s="19">
        <v>780</v>
      </c>
      <c r="R10" s="55"/>
      <c r="S10" s="56">
        <f t="shared" si="0"/>
        <v>0</v>
      </c>
    </row>
    <row r="11" spans="2:19" ht="17.25" customHeight="1">
      <c r="B11" s="57" t="s">
        <v>31</v>
      </c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88"/>
      <c r="Q11" s="19">
        <v>95</v>
      </c>
      <c r="R11" s="55"/>
      <c r="S11" s="56">
        <f t="shared" si="0"/>
        <v>0</v>
      </c>
    </row>
    <row r="12" spans="2:19" ht="15.75">
      <c r="B12" s="57" t="s">
        <v>32</v>
      </c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88"/>
      <c r="Q12" s="19">
        <v>720</v>
      </c>
      <c r="R12" s="55"/>
      <c r="S12" s="56">
        <f t="shared" si="0"/>
        <v>0</v>
      </c>
    </row>
    <row r="13" spans="2:19" ht="15.75">
      <c r="B13" s="57" t="s">
        <v>34</v>
      </c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88"/>
      <c r="Q13" s="19">
        <v>360</v>
      </c>
      <c r="R13" s="55"/>
      <c r="S13" s="56">
        <f t="shared" si="0"/>
        <v>0</v>
      </c>
    </row>
    <row r="14" spans="2:19" ht="15.75">
      <c r="B14" s="3" t="s">
        <v>40</v>
      </c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88"/>
      <c r="Q14" s="19">
        <v>66</v>
      </c>
      <c r="R14" s="55"/>
      <c r="S14" s="56">
        <f t="shared" si="0"/>
        <v>0</v>
      </c>
    </row>
    <row r="15" spans="2:19" ht="15.75">
      <c r="B15" s="57" t="s">
        <v>15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88"/>
      <c r="Q15" s="19">
        <v>46</v>
      </c>
      <c r="R15" s="55"/>
      <c r="S15" s="56">
        <f t="shared" si="0"/>
        <v>0</v>
      </c>
    </row>
    <row r="16" spans="2:19" ht="31.5">
      <c r="B16" s="57" t="s">
        <v>35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88"/>
      <c r="Q16" s="19">
        <v>46</v>
      </c>
      <c r="R16" s="55"/>
      <c r="S16" s="56">
        <f t="shared" si="0"/>
        <v>0</v>
      </c>
    </row>
    <row r="17" spans="2:19" ht="31.5">
      <c r="B17" s="57" t="s">
        <v>36</v>
      </c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88"/>
      <c r="Q17" s="19">
        <v>910</v>
      </c>
      <c r="R17" s="55"/>
      <c r="S17" s="56">
        <f t="shared" si="0"/>
        <v>0</v>
      </c>
    </row>
    <row r="18" spans="2:19" ht="15.75">
      <c r="B18" s="57" t="s">
        <v>16</v>
      </c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88"/>
      <c r="Q18" s="19">
        <v>35</v>
      </c>
      <c r="R18" s="55"/>
      <c r="S18" s="56">
        <f t="shared" si="0"/>
        <v>0</v>
      </c>
    </row>
    <row r="19" spans="2:19" ht="21.75" customHeight="1">
      <c r="B19" s="101" t="s">
        <v>42</v>
      </c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88"/>
      <c r="Q19" s="119">
        <v>45</v>
      </c>
      <c r="R19" s="99"/>
      <c r="S19" s="100">
        <f>Q19*R19</f>
        <v>0</v>
      </c>
    </row>
    <row r="20" spans="2:19" ht="19.5" customHeight="1" thickBot="1">
      <c r="B20" s="101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9"/>
      <c r="R20" s="99"/>
      <c r="S20" s="118"/>
    </row>
    <row r="21" spans="2:19" ht="33" customHeight="1" thickBot="1">
      <c r="B21" s="12" t="s">
        <v>60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90"/>
      <c r="Q21" s="91"/>
      <c r="R21" s="91"/>
      <c r="S21" s="20">
        <f>SUM(S5:S20)</f>
        <v>0</v>
      </c>
    </row>
    <row r="22" spans="2:19" ht="32.25" customHeight="1" thickBot="1">
      <c r="B22" s="92" t="s">
        <v>65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62">
        <f>S21*5</f>
        <v>0</v>
      </c>
    </row>
    <row r="23" s="60" customFormat="1" ht="15.75"/>
    <row r="24" s="60" customFormat="1" ht="15.75"/>
    <row r="25" s="60" customFormat="1" ht="16.5" thickBot="1"/>
    <row r="26" spans="2:19" ht="21.75" thickBot="1">
      <c r="B26" s="104" t="s">
        <v>62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</row>
    <row r="27" spans="2:19" ht="21" customHeight="1">
      <c r="B27" s="80" t="s">
        <v>0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82" t="s">
        <v>57</v>
      </c>
      <c r="R27" s="84" t="s">
        <v>59</v>
      </c>
      <c r="S27" s="86" t="s">
        <v>63</v>
      </c>
    </row>
    <row r="28" spans="2:19" ht="35.25" customHeight="1">
      <c r="B28" s="81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88"/>
      <c r="Q28" s="83"/>
      <c r="R28" s="85"/>
      <c r="S28" s="87"/>
    </row>
    <row r="29" spans="2:19" ht="15.75">
      <c r="B29" s="3" t="s">
        <v>8</v>
      </c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88"/>
      <c r="Q29" s="2">
        <v>5</v>
      </c>
      <c r="R29" s="6"/>
      <c r="S29" s="34">
        <f>Q29*R29</f>
        <v>0</v>
      </c>
    </row>
    <row r="30" spans="2:19" ht="15.75">
      <c r="B30" s="3" t="s">
        <v>49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88"/>
      <c r="Q30" s="2">
        <v>5</v>
      </c>
      <c r="R30" s="6"/>
      <c r="S30" s="34">
        <f aca="true" t="shared" si="1" ref="S30:S57">Q30*R30</f>
        <v>0</v>
      </c>
    </row>
    <row r="31" spans="2:19" ht="15.75">
      <c r="B31" s="3" t="s">
        <v>5</v>
      </c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88"/>
      <c r="Q31" s="2">
        <v>5</v>
      </c>
      <c r="R31" s="6"/>
      <c r="S31" s="34">
        <f t="shared" si="1"/>
        <v>0</v>
      </c>
    </row>
    <row r="32" spans="2:19" ht="15.75">
      <c r="B32" s="3" t="s">
        <v>6</v>
      </c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88"/>
      <c r="Q32" s="2">
        <v>5</v>
      </c>
      <c r="R32" s="6"/>
      <c r="S32" s="34">
        <f t="shared" si="1"/>
        <v>0</v>
      </c>
    </row>
    <row r="33" spans="2:19" ht="15.75">
      <c r="B33" s="3" t="s">
        <v>3</v>
      </c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88"/>
      <c r="Q33" s="2">
        <v>5</v>
      </c>
      <c r="R33" s="6"/>
      <c r="S33" s="34">
        <f t="shared" si="1"/>
        <v>0</v>
      </c>
    </row>
    <row r="34" spans="2:19" ht="15.75">
      <c r="B34" s="3" t="s">
        <v>4</v>
      </c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88"/>
      <c r="Q34" s="2">
        <v>12</v>
      </c>
      <c r="R34" s="6"/>
      <c r="S34" s="34">
        <f t="shared" si="1"/>
        <v>0</v>
      </c>
    </row>
    <row r="35" spans="2:19" ht="15.75">
      <c r="B35" s="3" t="s">
        <v>55</v>
      </c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88"/>
      <c r="Q35" s="2">
        <v>5</v>
      </c>
      <c r="R35" s="6"/>
      <c r="S35" s="34">
        <f t="shared" si="1"/>
        <v>0</v>
      </c>
    </row>
    <row r="36" spans="2:19" ht="21" customHeight="1">
      <c r="B36" s="3" t="s">
        <v>50</v>
      </c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88"/>
      <c r="Q36" s="2">
        <v>5</v>
      </c>
      <c r="R36" s="6"/>
      <c r="S36" s="34">
        <f t="shared" si="1"/>
        <v>0</v>
      </c>
    </row>
    <row r="37" spans="2:19" ht="21" customHeight="1">
      <c r="B37" s="3" t="s">
        <v>51</v>
      </c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88"/>
      <c r="Q37" s="2">
        <v>5</v>
      </c>
      <c r="R37" s="6"/>
      <c r="S37" s="34">
        <f t="shared" si="1"/>
        <v>0</v>
      </c>
    </row>
    <row r="38" spans="2:19" ht="19.5" customHeight="1">
      <c r="B38" s="3" t="s">
        <v>52</v>
      </c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88"/>
      <c r="Q38" s="2">
        <v>5</v>
      </c>
      <c r="R38" s="6"/>
      <c r="S38" s="34">
        <f t="shared" si="1"/>
        <v>0</v>
      </c>
    </row>
    <row r="39" spans="2:19" ht="15.75">
      <c r="B39" s="3" t="s">
        <v>53</v>
      </c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88"/>
      <c r="Q39" s="2">
        <v>5</v>
      </c>
      <c r="R39" s="6"/>
      <c r="S39" s="34">
        <f t="shared" si="1"/>
        <v>0</v>
      </c>
    </row>
    <row r="40" spans="2:19" ht="15.75">
      <c r="B40" s="3" t="s">
        <v>54</v>
      </c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88"/>
      <c r="Q40" s="2">
        <v>5</v>
      </c>
      <c r="R40" s="6"/>
      <c r="S40" s="34">
        <f t="shared" si="1"/>
        <v>0</v>
      </c>
    </row>
    <row r="41" spans="2:19" ht="15.75">
      <c r="B41" s="3" t="s">
        <v>10</v>
      </c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88"/>
      <c r="Q41" s="2">
        <v>5</v>
      </c>
      <c r="R41" s="6"/>
      <c r="S41" s="34">
        <f t="shared" si="1"/>
        <v>0</v>
      </c>
    </row>
    <row r="42" spans="2:19" ht="15.75">
      <c r="B42" s="3" t="s">
        <v>24</v>
      </c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88"/>
      <c r="Q42" s="2">
        <v>5</v>
      </c>
      <c r="R42" s="6"/>
      <c r="S42" s="34">
        <f t="shared" si="1"/>
        <v>0</v>
      </c>
    </row>
    <row r="43" spans="2:19" ht="15.75">
      <c r="B43" s="3" t="s">
        <v>25</v>
      </c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88"/>
      <c r="Q43" s="2">
        <v>5</v>
      </c>
      <c r="R43" s="6"/>
      <c r="S43" s="34">
        <f t="shared" si="1"/>
        <v>0</v>
      </c>
    </row>
    <row r="44" spans="2:19" ht="42" customHeight="1">
      <c r="B44" s="3" t="s">
        <v>26</v>
      </c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88"/>
      <c r="Q44" s="2">
        <v>5</v>
      </c>
      <c r="R44" s="6"/>
      <c r="S44" s="34">
        <f t="shared" si="1"/>
        <v>0</v>
      </c>
    </row>
    <row r="45" spans="2:19" ht="32.25" customHeight="1">
      <c r="B45" s="3" t="s">
        <v>27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88"/>
      <c r="Q45" s="2">
        <v>5</v>
      </c>
      <c r="R45" s="6"/>
      <c r="S45" s="34">
        <f t="shared" si="1"/>
        <v>0</v>
      </c>
    </row>
    <row r="46" spans="2:19" ht="40.5" customHeight="1">
      <c r="B46" s="3" t="s">
        <v>28</v>
      </c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88"/>
      <c r="Q46" s="2">
        <v>5</v>
      </c>
      <c r="R46" s="6"/>
      <c r="S46" s="34">
        <f t="shared" si="1"/>
        <v>0</v>
      </c>
    </row>
    <row r="47" spans="2:19" ht="40.5" customHeight="1">
      <c r="B47" s="3" t="s">
        <v>30</v>
      </c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88"/>
      <c r="Q47" s="2">
        <v>5</v>
      </c>
      <c r="R47" s="6"/>
      <c r="S47" s="34">
        <f t="shared" si="1"/>
        <v>0</v>
      </c>
    </row>
    <row r="48" spans="2:19" ht="15.75">
      <c r="B48" s="3" t="s">
        <v>56</v>
      </c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88"/>
      <c r="Q48" s="2">
        <v>5</v>
      </c>
      <c r="R48" s="6"/>
      <c r="S48" s="34">
        <f t="shared" si="1"/>
        <v>0</v>
      </c>
    </row>
    <row r="49" spans="2:19" ht="15.75">
      <c r="B49" s="3" t="s">
        <v>33</v>
      </c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88"/>
      <c r="Q49" s="2">
        <v>10</v>
      </c>
      <c r="R49" s="6"/>
      <c r="S49" s="34">
        <f t="shared" si="1"/>
        <v>0</v>
      </c>
    </row>
    <row r="50" spans="2:19" ht="15.75">
      <c r="B50" s="3" t="s">
        <v>14</v>
      </c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88"/>
      <c r="Q50" s="2">
        <v>10</v>
      </c>
      <c r="R50" s="6"/>
      <c r="S50" s="34">
        <f t="shared" si="1"/>
        <v>0</v>
      </c>
    </row>
    <row r="51" spans="2:19" ht="15.75">
      <c r="B51" s="3" t="s">
        <v>46</v>
      </c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88"/>
      <c r="Q51" s="2">
        <v>5</v>
      </c>
      <c r="R51" s="6"/>
      <c r="S51" s="34">
        <f t="shared" si="1"/>
        <v>0</v>
      </c>
    </row>
    <row r="52" spans="2:19" ht="15.75">
      <c r="B52" s="3" t="s">
        <v>37</v>
      </c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88"/>
      <c r="Q52" s="2">
        <v>5</v>
      </c>
      <c r="R52" s="6"/>
      <c r="S52" s="34">
        <f t="shared" si="1"/>
        <v>0</v>
      </c>
    </row>
    <row r="53" spans="2:19" ht="15.75">
      <c r="B53" s="3" t="s">
        <v>38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88"/>
      <c r="Q53" s="2">
        <v>20</v>
      </c>
      <c r="R53" s="6"/>
      <c r="S53" s="34">
        <f t="shared" si="1"/>
        <v>0</v>
      </c>
    </row>
    <row r="54" spans="2:19" ht="33.75" customHeight="1">
      <c r="B54" s="3" t="s">
        <v>39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88"/>
      <c r="Q54" s="2">
        <v>5</v>
      </c>
      <c r="R54" s="6"/>
      <c r="S54" s="34">
        <f t="shared" si="1"/>
        <v>0</v>
      </c>
    </row>
    <row r="55" spans="2:19" ht="15.75">
      <c r="B55" s="3" t="s">
        <v>41</v>
      </c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88"/>
      <c r="Q55" s="2">
        <v>5</v>
      </c>
      <c r="R55" s="6"/>
      <c r="S55" s="34">
        <f t="shared" si="1"/>
        <v>0</v>
      </c>
    </row>
    <row r="56" spans="2:19" ht="15.75">
      <c r="B56" s="3" t="s">
        <v>43</v>
      </c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88"/>
      <c r="Q56" s="2">
        <v>5</v>
      </c>
      <c r="R56" s="6"/>
      <c r="S56" s="34">
        <f t="shared" si="1"/>
        <v>0</v>
      </c>
    </row>
    <row r="57" spans="2:19" ht="32.25" thickBot="1">
      <c r="B57" s="7" t="s">
        <v>44</v>
      </c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89"/>
      <c r="Q57" s="10">
        <v>6</v>
      </c>
      <c r="R57" s="11"/>
      <c r="S57" s="34">
        <f t="shared" si="1"/>
        <v>0</v>
      </c>
    </row>
    <row r="58" spans="2:19" ht="33" customHeight="1" thickBot="1" thickTop="1">
      <c r="B58" s="12" t="s">
        <v>60</v>
      </c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91"/>
      <c r="R58" s="91"/>
      <c r="S58" s="20">
        <f>SUM(S29:S57)</f>
        <v>0</v>
      </c>
    </row>
    <row r="59" spans="2:19" ht="32.25" customHeight="1" thickBot="1">
      <c r="B59" s="92" t="s">
        <v>64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/>
      <c r="S59" s="62">
        <f>S58*5</f>
        <v>0</v>
      </c>
    </row>
    <row r="60" s="60" customFormat="1" ht="15.75"/>
    <row r="61" s="60" customFormat="1" ht="15.75"/>
    <row r="62" s="60" customFormat="1" ht="16.5" thickBot="1"/>
    <row r="63" spans="2:19" ht="46.5" customHeight="1" thickBot="1">
      <c r="B63" s="95" t="s">
        <v>66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7"/>
      <c r="R63" s="114">
        <f>S59+S22</f>
        <v>0</v>
      </c>
      <c r="S63" s="98"/>
    </row>
    <row r="64" s="60" customFormat="1" ht="15.75"/>
    <row r="65" s="60" customFormat="1" ht="15.75"/>
    <row r="66" s="60" customFormat="1" ht="15.75"/>
    <row r="67" s="60" customFormat="1" ht="15.75"/>
    <row r="68" s="60" customFormat="1" ht="15.75"/>
    <row r="69" s="60" customFormat="1" ht="15.75"/>
    <row r="70" s="60" customFormat="1" ht="15.75"/>
    <row r="71" s="60" customFormat="1" ht="15.75"/>
    <row r="72" s="60" customFormat="1" ht="15.75"/>
    <row r="73" s="60" customFormat="1" ht="15.75"/>
    <row r="74" s="60" customFormat="1" ht="15.75"/>
    <row r="75" s="60" customFormat="1" ht="15.75"/>
    <row r="76" s="60" customFormat="1" ht="15.75"/>
    <row r="77" s="60" customFormat="1" ht="15.75"/>
    <row r="78" s="60" customFormat="1" ht="15.75"/>
    <row r="79" s="60" customFormat="1" ht="15.75"/>
    <row r="80" s="60" customFormat="1" ht="15.75"/>
    <row r="81" s="60" customFormat="1" ht="15.75"/>
    <row r="82" s="60" customFormat="1" ht="15.75"/>
    <row r="83" s="60" customFormat="1" ht="15.75"/>
    <row r="84" s="60" customFormat="1" ht="15.75"/>
    <row r="85" s="60" customFormat="1" ht="15.75"/>
    <row r="86" s="60" customFormat="1" ht="15.75"/>
    <row r="87" s="60" customFormat="1" ht="15.75"/>
    <row r="88" s="60" customFormat="1" ht="15.75"/>
    <row r="89" s="60" customFormat="1" ht="15.75"/>
    <row r="90" s="60" customFormat="1" ht="15.75"/>
    <row r="91" s="60" customFormat="1" ht="15.75"/>
    <row r="92" s="60" customFormat="1" ht="15.75"/>
    <row r="93" s="60" customFormat="1" ht="15.75"/>
    <row r="94" s="60" customFormat="1" ht="15.75"/>
    <row r="95" s="60" customFormat="1" ht="15.75"/>
    <row r="96" s="60" customFormat="1" ht="15.75"/>
    <row r="97" s="60" customFormat="1" ht="15.75"/>
    <row r="98" s="60" customFormat="1" ht="15.75"/>
    <row r="99" s="60" customFormat="1" ht="15.75"/>
    <row r="100" s="60" customFormat="1" ht="15.75"/>
    <row r="101" s="60" customFormat="1" ht="15.75"/>
    <row r="102" s="60" customFormat="1" ht="15.75"/>
    <row r="103" s="60" customFormat="1" ht="15.75"/>
    <row r="104" s="60" customFormat="1" ht="15.75"/>
    <row r="105" s="60" customFormat="1" ht="15.75"/>
    <row r="106" s="60" customFormat="1" ht="15.75"/>
    <row r="107" s="60" customFormat="1" ht="15.75"/>
    <row r="108" s="60" customFormat="1" ht="15.75"/>
    <row r="109" s="60" customFormat="1" ht="15.75"/>
    <row r="110" s="60" customFormat="1" ht="15.75"/>
    <row r="111" s="60" customFormat="1" ht="15.75"/>
    <row r="112" s="60" customFormat="1" ht="15.75"/>
    <row r="113" s="60" customFormat="1" ht="15.75"/>
    <row r="114" s="60" customFormat="1" ht="15.75"/>
    <row r="115" s="60" customFormat="1" ht="15.75"/>
    <row r="116" s="60" customFormat="1" ht="15.75"/>
    <row r="117" s="60" customFormat="1" ht="15.75"/>
    <row r="118" s="60" customFormat="1" ht="15.75"/>
    <row r="119" s="60" customFormat="1" ht="15.75"/>
    <row r="120" s="60" customFormat="1" ht="15.75"/>
    <row r="121" s="60" customFormat="1" ht="15.75"/>
    <row r="122" s="60" customFormat="1" ht="15.75"/>
    <row r="123" s="60" customFormat="1" ht="15.75"/>
    <row r="124" s="60" customFormat="1" ht="15.75"/>
    <row r="125" s="60" customFormat="1" ht="15.75"/>
    <row r="126" s="60" customFormat="1" ht="15.75"/>
    <row r="127" s="60" customFormat="1" ht="15.75"/>
    <row r="128" s="60" customFormat="1" ht="15.75"/>
    <row r="129" s="60" customFormat="1" ht="15.75"/>
    <row r="130" s="60" customFormat="1" ht="15.75"/>
    <row r="131" s="60" customFormat="1" ht="15.75"/>
    <row r="132" s="60" customFormat="1" ht="15.75"/>
    <row r="133" s="60" customFormat="1" ht="15.75"/>
    <row r="134" s="60" customFormat="1" ht="15.75"/>
    <row r="135" s="60" customFormat="1" ht="15.75"/>
    <row r="136" s="60" customFormat="1" ht="15.75"/>
    <row r="137" s="60" customFormat="1" ht="15.75"/>
    <row r="138" s="60" customFormat="1" ht="15.75"/>
    <row r="139" s="60" customFormat="1" ht="15.75"/>
    <row r="140" s="60" customFormat="1" ht="15.75"/>
    <row r="141" s="60" customFormat="1" ht="15.75"/>
    <row r="142" s="60" customFormat="1" ht="15.75"/>
    <row r="143" s="60" customFormat="1" ht="15.75"/>
    <row r="144" s="60" customFormat="1" ht="15.75"/>
    <row r="145" s="60" customFormat="1" ht="15.75"/>
    <row r="146" s="60" customFormat="1" ht="15.75"/>
    <row r="147" s="60" customFormat="1" ht="15.75"/>
    <row r="148" s="60" customFormat="1" ht="15.75"/>
    <row r="149" s="60" customFormat="1" ht="15.75"/>
    <row r="150" s="60" customFormat="1" ht="15.75"/>
  </sheetData>
  <sheetProtection/>
  <mergeCells count="22">
    <mergeCell ref="S19:S20"/>
    <mergeCell ref="P21:R21"/>
    <mergeCell ref="B22:R22"/>
    <mergeCell ref="B26:S26"/>
    <mergeCell ref="B27:B28"/>
    <mergeCell ref="C27:P57"/>
    <mergeCell ref="Q27:Q28"/>
    <mergeCell ref="R27:R28"/>
    <mergeCell ref="S27:S28"/>
    <mergeCell ref="B2:S2"/>
    <mergeCell ref="P58:R58"/>
    <mergeCell ref="B59:R59"/>
    <mergeCell ref="R63:S63"/>
    <mergeCell ref="B63:Q63"/>
    <mergeCell ref="B3:B4"/>
    <mergeCell ref="Q3:Q4"/>
    <mergeCell ref="R3:R4"/>
    <mergeCell ref="S3:S4"/>
    <mergeCell ref="C3:P20"/>
    <mergeCell ref="B19:B20"/>
    <mergeCell ref="Q19:Q20"/>
    <mergeCell ref="R19:R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Tczewskie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Przechlewska</dc:creator>
  <cp:keywords/>
  <dc:description/>
  <cp:lastModifiedBy>Robert Dombrowski</cp:lastModifiedBy>
  <cp:lastPrinted>2019-03-12T10:13:11Z</cp:lastPrinted>
  <dcterms:created xsi:type="dcterms:W3CDTF">2019-03-06T07:27:22Z</dcterms:created>
  <dcterms:modified xsi:type="dcterms:W3CDTF">2019-03-12T13:23:18Z</dcterms:modified>
  <cp:category/>
  <cp:version/>
  <cp:contentType/>
  <cp:contentStatus/>
</cp:coreProperties>
</file>