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ARKUSZ CENOWY" sheetId="1" r:id="rId1"/>
  </sheets>
  <definedNames/>
  <calcPr fullCalcOnLoad="1"/>
</workbook>
</file>

<file path=xl/sharedStrings.xml><?xml version="1.0" encoding="utf-8"?>
<sst xmlns="http://schemas.openxmlformats.org/spreadsheetml/2006/main" count="176" uniqueCount="110">
  <si>
    <t>BADANIE</t>
  </si>
  <si>
    <t>ILOŚĆ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</si>
  <si>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</si>
  <si>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</si>
  <si>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</si>
  <si>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</si>
  <si>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</si>
  <si>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</si>
  <si>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</si>
  <si>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</si>
  <si>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</si>
  <si>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</si>
  <si>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</si>
  <si>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DILO</t>
  </si>
  <si>
    <t>SUMA</t>
  </si>
  <si>
    <t>GŁOWA BEZ KONTRASTU</t>
  </si>
  <si>
    <t>GŁOWA Z KONTRASTEM</t>
  </si>
  <si>
    <t>ZATOKI BEZ KONTRASTU</t>
  </si>
  <si>
    <t>ZATOKI Z KONTRASTEM</t>
  </si>
  <si>
    <t>OCZODOŁY BEZ KONTRASTU</t>
  </si>
  <si>
    <t>OCZODOŁY Z KONTRASTEM</t>
  </si>
  <si>
    <t>TWARZOCZASZKA BEZ KONTRASTU</t>
  </si>
  <si>
    <t>TWARZOCZASZKA Z KONTRASTEM</t>
  </si>
  <si>
    <t>PRZYSADKA Z KONTRASTEM</t>
  </si>
  <si>
    <t>SZYJA BEZ KONTRASTU</t>
  </si>
  <si>
    <t>SZYJA Z KONTRASTEM</t>
  </si>
  <si>
    <t>KRĘGOSŁUP JEDEN ODCINEK BEZ KONTRASTU</t>
  </si>
  <si>
    <t>KRĘGOSŁUP JEDEN ODCINEK Z KONTRASTEM</t>
  </si>
  <si>
    <t>JAMA BRZUSZNA BEZ KONTRASTU</t>
  </si>
  <si>
    <t>JAMA BRZUSZNA Z KONTRASTEM</t>
  </si>
  <si>
    <t>MIEDNICA MAŁA BEZ KONTRASTU</t>
  </si>
  <si>
    <t>MIEDNICA MAŁA Z KONTRASTEM</t>
  </si>
  <si>
    <t>KOŚCI, STAWY BEZ KONTRASTU</t>
  </si>
  <si>
    <t>KOŚCI, STAWY Z KONTRASTEM</t>
  </si>
  <si>
    <t>MRCP – DROGI ŻÓŁCIOWE</t>
  </si>
  <si>
    <t>ENTEROGRAFIA</t>
  </si>
  <si>
    <t>ANGIO MR GŁOWA</t>
  </si>
  <si>
    <t>TOMOGRAFIA KOMPUTEROWA</t>
  </si>
  <si>
    <t>ANGIO – TK GŁOWY</t>
  </si>
  <si>
    <t>ANGIO TK SZYJA</t>
  </si>
  <si>
    <t>KRĘGOSŁUP JEDNA PRZESTRZEŃ</t>
  </si>
  <si>
    <t>KRĘGOSŁUP JEDNA PRZESTRZEŃ KONTRASTEM</t>
  </si>
  <si>
    <t>KRĘGOSŁUP DWIE PRZESTRZENIE</t>
  </si>
  <si>
    <t>KRĘGOSŁUP DWIE PRZESTRZENIE KONTRASTEM</t>
  </si>
  <si>
    <t>KRĘGOSŁUP TRZY PRZESTRZENIE</t>
  </si>
  <si>
    <t>KRĘGOSŁUP TRZY PRZESTRZENIE KONTRASTEM</t>
  </si>
  <si>
    <t>KLATKA PIERSIOWA BEZ KONTRASTU</t>
  </si>
  <si>
    <t>KLATKA PIERSIOWA Z KONTRASTEM</t>
  </si>
  <si>
    <t>KLATKA PIERSIOWA HR BEZ KONTRASTU</t>
  </si>
  <si>
    <t>ANGIO KLATKI PIERSIOWEJ</t>
  </si>
  <si>
    <t>JAMA BRZUSZNA I MIEDNICA MAŁA BEZ KONTRASTU</t>
  </si>
  <si>
    <t>JAMA BRZUSZNA I MIEDNICA MAŁA Z KONTRASTEM</t>
  </si>
  <si>
    <t>MIEDNICA MAŁA Z KONTARSTEM</t>
  </si>
  <si>
    <t>KOŃCZYNY, STAWY BEZ KONTRASTU</t>
  </si>
  <si>
    <t>KOŃCZYNY, STAWY Z KONTRASTEM</t>
  </si>
  <si>
    <t>ANGIO TK AORTY</t>
  </si>
  <si>
    <t>KOLONOSKOPIA WIRTUALNA</t>
  </si>
  <si>
    <t>UROGRAFIA</t>
  </si>
  <si>
    <t>ANGIO – KOŃCZYN DOLNYCH</t>
  </si>
  <si>
    <t>ANGIO – JAMA BRZUSZNA I MIEDNICA MAŁA</t>
  </si>
  <si>
    <t>REZONANS MAGNETYCZNY</t>
  </si>
  <si>
    <t>PET-CT (z zastosowaniem FDG)</t>
  </si>
  <si>
    <t xml:space="preserve">ANGIO – JAMA BRZUSZNA </t>
  </si>
  <si>
    <t>TKANKI MIEKKIE WSKAZANEJ OKOLICY BEZ KONTRASTU</t>
  </si>
  <si>
    <t>TKANKI MIEKKIE WSKAZANEJ OKOLICY Z KONTRASTEM</t>
  </si>
  <si>
    <t xml:space="preserve">PRZYSADKA Z KONTRASTEM </t>
  </si>
  <si>
    <t>KOŚĆ SKRONIOWA - USZY HR BEZ KONTRASTU</t>
  </si>
  <si>
    <t>KOŚĆ SKRONIOWA - USZY HR Z KONTRASTEM</t>
  </si>
  <si>
    <t>SZCZĘKA I ŻUCHWA HR BEZ KONTRASTU</t>
  </si>
  <si>
    <t>KRTAŃ BEZ KONTRASTU</t>
  </si>
  <si>
    <t>KRTAŃ Z KONTRASTEM</t>
  </si>
  <si>
    <t>KOŚĆ SKRONIOWA  - USZY</t>
  </si>
  <si>
    <t>KLATKA PIERSIOWA NISKODAWKOWA</t>
  </si>
  <si>
    <t>ILOŚĆ SZACOWANA - rocznie</t>
  </si>
  <si>
    <t>ostatnia CENA</t>
  </si>
  <si>
    <r>
      <t>I</t>
    </r>
    <r>
      <rPr>
        <b/>
        <sz val="12"/>
        <color indexed="9"/>
        <rFont val="Calibri"/>
        <family val="2"/>
      </rPr>
      <t>i</t>
    </r>
  </si>
  <si>
    <t>Scyntygrafia czynności przełyku</t>
  </si>
  <si>
    <t>*SCYNTYGRAFIA</t>
  </si>
  <si>
    <t>Scyntygrafia i radioizotopowe badanie czynności tarczycy tarczycy</t>
  </si>
  <si>
    <t>Scyntygrafia układu siateczkowo-śródnabłonkowego wątroby</t>
  </si>
  <si>
    <t>Scyntygrafia wątroby znakowanymi erytrocytami</t>
  </si>
  <si>
    <t>Scyntygrafia dynamiczna nerek</t>
  </si>
  <si>
    <t>Scyntygrafia statyczna nerek techniką plenarną</t>
  </si>
  <si>
    <t>Badanie scyntygraficzne lub czynności śledziony</t>
  </si>
  <si>
    <t xml:space="preserve">Scyntygrafia trójfazowa odcinka układu kostnego z zastosowaniem fosfonianów </t>
  </si>
  <si>
    <t xml:space="preserve">Scyntygrafia jednofazowa odcinka układu kostnego z zastosowaniem fosfonianów </t>
  </si>
  <si>
    <r>
      <t xml:space="preserve">Scyntygrafia tarczycy </t>
    </r>
    <r>
      <rPr>
        <vertAlign val="superscript"/>
        <sz val="8"/>
        <color indexed="8"/>
        <rFont val="Calibri"/>
        <family val="2"/>
      </rPr>
      <t>99m</t>
    </r>
    <r>
      <rPr>
        <sz val="8"/>
        <color indexed="8"/>
        <rFont val="Calibri"/>
        <family val="2"/>
      </rPr>
      <t>Tc</t>
    </r>
  </si>
  <si>
    <r>
      <t xml:space="preserve">Scyntygrafia tarczycy </t>
    </r>
    <r>
      <rPr>
        <vertAlign val="superscript"/>
        <sz val="8"/>
        <color indexed="8"/>
        <rFont val="Calibri"/>
        <family val="2"/>
      </rPr>
      <t>131</t>
    </r>
    <r>
      <rPr>
        <sz val="8"/>
        <color indexed="8"/>
        <rFont val="Calibri"/>
        <family val="2"/>
      </rPr>
      <t>I</t>
    </r>
  </si>
  <si>
    <t>Cena ze wzrostem</t>
  </si>
  <si>
    <t>ŁĄCZNIE I ROK</t>
  </si>
  <si>
    <t>ŁĄCZNIE II ROK</t>
  </si>
  <si>
    <t>ŁĄCZNIE III ROK</t>
  </si>
  <si>
    <t>ŁĄCZNIE IV ROK</t>
  </si>
  <si>
    <t>ŁĄCZNIE V ROK</t>
  </si>
  <si>
    <t>I rok wzrost do ceny bazowej - 50%</t>
  </si>
  <si>
    <t>II rok wzrost do ceny bazowej - 85%</t>
  </si>
  <si>
    <t>III rok wzrost do ceny bazowej - 110%</t>
  </si>
  <si>
    <t>IV rok wzrost do ceny bazowej - 120%</t>
  </si>
  <si>
    <t>V rok wzrost do ceny bazowej - 140%</t>
  </si>
  <si>
    <t>CENA BAZOWA</t>
  </si>
  <si>
    <t>ŁĄCZNIE MRI ZA 5 LAT</t>
  </si>
  <si>
    <t>ŁĄCZNIE TK ZA 5 LAT</t>
  </si>
  <si>
    <t>SCYNTYGRAFIA*</t>
  </si>
  <si>
    <t>Scyntygrafia całego układu kostnego</t>
  </si>
  <si>
    <t>Scyntygrafia całego układu kostnego - inne</t>
  </si>
  <si>
    <t>ŁĄCZNIE SCYNTYGRAFIA ZA 5 LAT</t>
  </si>
  <si>
    <t>*KWOTA ROCZNA (KWOTA DO PRZENIESIENIA DO TABELI MRI)</t>
  </si>
  <si>
    <t>PO POPRAWNYM UZUPEŁNIENIU WSZYSTKICH 3 TABEL NALĘZY JE WYDRUKOWAĆ, PODPISAĆ I ZAŁĄCZYĆ DO OFERTY JAKO PODSTAWĘ SKALKULOWANIA CENY OFERTY W ZAŁĄCZENIU DO "FORMULARZA OFERTOWO - CENOWEGO"</t>
  </si>
  <si>
    <t xml:space="preserve">UWAGA: PLIK ZAWIERA FORMUŁY. PROSZĘ SPRAWDZIĆ ICH POPRAWNOŚĆ, BOWIEM UDZIELAJĄCY ZAMÓWIENIA NIE GWARANTUJE POPRAWNEGO DZIAŁANIA WSZYSTKICH FORMUŁ. PO WPISANIU CENY BAZOWEJ DLA WSZYSTKICH POZYCJI TABELE POWINNY SIĘ WYPEŁNIĆ WYLICZENIAMI. ODPOWIEDNIE POZYCJE W TABELI NALEŻY PRZENIEŚĆ PO ZSUMOWANIU WSZYSTKICH 5 LAT DO FORMULARZA OFERTOWO - CENOWEGO, ZGODNIE Z INFORMACJĄ TAM ZAWARTĄ. </t>
  </si>
  <si>
    <t xml:space="preserve">DLA WAŻNOŚCI OFERTY NALEŻY WYCENIĆ WSZYSTKIE POZYCJE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</si>
</sst>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b/>
      <sz val="16"/>
      <color theme="1"/>
      <name val="Calibri"/>
      <family val="2"/>
    </font>
    <font>
      <sz val="3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justify" vertical="center" wrapText="1"/>
    </xf>
    <xf numFmtId="0" fontId="53" fillId="34" borderId="0" xfId="0" applyFont="1" applyFill="1" applyBorder="1" applyAlignment="1">
      <alignment horizontal="righ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4" fontId="55" fillId="0" borderId="14" xfId="60" applyFont="1" applyBorder="1" applyAlignment="1">
      <alignment vertical="center"/>
    </xf>
    <xf numFmtId="44" fontId="55" fillId="0" borderId="15" xfId="60" applyFont="1" applyBorder="1" applyAlignment="1">
      <alignment vertical="center"/>
    </xf>
    <xf numFmtId="0" fontId="52" fillId="0" borderId="16" xfId="0" applyFont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4" fontId="52" fillId="35" borderId="13" xfId="0" applyNumberFormat="1" applyFont="1" applyFill="1" applyBorder="1" applyAlignment="1">
      <alignment/>
    </xf>
    <xf numFmtId="44" fontId="52" fillId="35" borderId="11" xfId="0" applyNumberFormat="1" applyFont="1" applyFill="1" applyBorder="1" applyAlignment="1">
      <alignment/>
    </xf>
    <xf numFmtId="44" fontId="52" fillId="35" borderId="18" xfId="0" applyNumberFormat="1" applyFont="1" applyFill="1" applyBorder="1" applyAlignment="1">
      <alignment/>
    </xf>
    <xf numFmtId="44" fontId="52" fillId="35" borderId="19" xfId="0" applyNumberFormat="1" applyFont="1" applyFill="1" applyBorder="1" applyAlignment="1">
      <alignment/>
    </xf>
    <xf numFmtId="44" fontId="52" fillId="35" borderId="14" xfId="0" applyNumberFormat="1" applyFont="1" applyFill="1" applyBorder="1" applyAlignment="1">
      <alignment/>
    </xf>
    <xf numFmtId="44" fontId="52" fillId="6" borderId="18" xfId="0" applyNumberFormat="1" applyFont="1" applyFill="1" applyBorder="1" applyAlignment="1">
      <alignment/>
    </xf>
    <xf numFmtId="44" fontId="52" fillId="6" borderId="11" xfId="0" applyNumberFormat="1" applyFont="1" applyFill="1" applyBorder="1" applyAlignment="1">
      <alignment/>
    </xf>
    <xf numFmtId="44" fontId="52" fillId="6" borderId="19" xfId="0" applyNumberFormat="1" applyFont="1" applyFill="1" applyBorder="1" applyAlignment="1">
      <alignment/>
    </xf>
    <xf numFmtId="44" fontId="52" fillId="6" borderId="14" xfId="0" applyNumberFormat="1" applyFont="1" applyFill="1" applyBorder="1" applyAlignment="1">
      <alignment/>
    </xf>
    <xf numFmtId="44" fontId="52" fillId="6" borderId="14" xfId="0" applyNumberFormat="1" applyFont="1" applyFill="1" applyBorder="1" applyAlignment="1">
      <alignment horizontal="center"/>
    </xf>
    <xf numFmtId="44" fontId="52" fillId="4" borderId="18" xfId="0" applyNumberFormat="1" applyFont="1" applyFill="1" applyBorder="1" applyAlignment="1">
      <alignment/>
    </xf>
    <xf numFmtId="44" fontId="52" fillId="4" borderId="11" xfId="0" applyNumberFormat="1" applyFont="1" applyFill="1" applyBorder="1" applyAlignment="1">
      <alignment/>
    </xf>
    <xf numFmtId="44" fontId="52" fillId="4" borderId="19" xfId="0" applyNumberFormat="1" applyFont="1" applyFill="1" applyBorder="1" applyAlignment="1">
      <alignment/>
    </xf>
    <xf numFmtId="44" fontId="52" fillId="4" borderId="14" xfId="0" applyNumberFormat="1" applyFont="1" applyFill="1" applyBorder="1" applyAlignment="1">
      <alignment/>
    </xf>
    <xf numFmtId="44" fontId="52" fillId="7" borderId="18" xfId="0" applyNumberFormat="1" applyFont="1" applyFill="1" applyBorder="1" applyAlignment="1">
      <alignment/>
    </xf>
    <xf numFmtId="44" fontId="52" fillId="7" borderId="11" xfId="0" applyNumberFormat="1" applyFont="1" applyFill="1" applyBorder="1" applyAlignment="1">
      <alignment/>
    </xf>
    <xf numFmtId="44" fontId="52" fillId="7" borderId="19" xfId="0" applyNumberFormat="1" applyFont="1" applyFill="1" applyBorder="1" applyAlignment="1">
      <alignment/>
    </xf>
    <xf numFmtId="44" fontId="52" fillId="7" borderId="14" xfId="0" applyNumberFormat="1" applyFont="1" applyFill="1" applyBorder="1" applyAlignment="1">
      <alignment/>
    </xf>
    <xf numFmtId="44" fontId="52" fillId="5" borderId="18" xfId="0" applyNumberFormat="1" applyFont="1" applyFill="1" applyBorder="1" applyAlignment="1">
      <alignment/>
    </xf>
    <xf numFmtId="44" fontId="52" fillId="5" borderId="11" xfId="0" applyNumberFormat="1" applyFont="1" applyFill="1" applyBorder="1" applyAlignment="1">
      <alignment/>
    </xf>
    <xf numFmtId="44" fontId="52" fillId="5" borderId="19" xfId="0" applyNumberFormat="1" applyFont="1" applyFill="1" applyBorder="1" applyAlignment="1">
      <alignment/>
    </xf>
    <xf numFmtId="44" fontId="52" fillId="5" borderId="14" xfId="0" applyNumberFormat="1" applyFont="1" applyFill="1" applyBorder="1" applyAlignment="1">
      <alignment/>
    </xf>
    <xf numFmtId="44" fontId="52" fillId="35" borderId="20" xfId="0" applyNumberFormat="1" applyFont="1" applyFill="1" applyBorder="1" applyAlignment="1">
      <alignment/>
    </xf>
    <xf numFmtId="44" fontId="52" fillId="35" borderId="21" xfId="0" applyNumberFormat="1" applyFont="1" applyFill="1" applyBorder="1" applyAlignment="1">
      <alignment/>
    </xf>
    <xf numFmtId="44" fontId="52" fillId="6" borderId="21" xfId="0" applyNumberFormat="1" applyFont="1" applyFill="1" applyBorder="1" applyAlignment="1">
      <alignment/>
    </xf>
    <xf numFmtId="44" fontId="52" fillId="4" borderId="21" xfId="0" applyNumberFormat="1" applyFont="1" applyFill="1" applyBorder="1" applyAlignment="1">
      <alignment/>
    </xf>
    <xf numFmtId="44" fontId="52" fillId="7" borderId="21" xfId="0" applyNumberFormat="1" applyFont="1" applyFill="1" applyBorder="1" applyAlignment="1">
      <alignment/>
    </xf>
    <xf numFmtId="44" fontId="52" fillId="5" borderId="21" xfId="0" applyNumberFormat="1" applyFont="1" applyFill="1" applyBorder="1" applyAlignment="1">
      <alignment/>
    </xf>
    <xf numFmtId="0" fontId="53" fillId="0" borderId="11" xfId="0" applyFont="1" applyBorder="1" applyAlignment="1">
      <alignment/>
    </xf>
    <xf numFmtId="44" fontId="53" fillId="0" borderId="11" xfId="0" applyNumberFormat="1" applyFont="1" applyBorder="1" applyAlignment="1">
      <alignment/>
    </xf>
    <xf numFmtId="44" fontId="52" fillId="0" borderId="14" xfId="60" applyFont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44" fontId="52" fillId="0" borderId="23" xfId="60" applyFont="1" applyBorder="1" applyAlignment="1">
      <alignment horizontal="center" vertical="center" wrapText="1"/>
    </xf>
    <xf numFmtId="0" fontId="52" fillId="0" borderId="24" xfId="0" applyFont="1" applyBorder="1" applyAlignment="1">
      <alignment horizontal="left" vertical="center" wrapText="1"/>
    </xf>
    <xf numFmtId="0" fontId="56" fillId="35" borderId="25" xfId="0" applyFont="1" applyFill="1" applyBorder="1" applyAlignment="1">
      <alignment horizontal="center" vertical="center" wrapText="1"/>
    </xf>
    <xf numFmtId="0" fontId="56" fillId="35" borderId="26" xfId="0" applyFont="1" applyFill="1" applyBorder="1" applyAlignment="1">
      <alignment horizontal="center" vertical="center" wrapText="1"/>
    </xf>
    <xf numFmtId="0" fontId="56" fillId="35" borderId="27" xfId="0" applyFont="1" applyFill="1" applyBorder="1" applyAlignment="1">
      <alignment horizontal="center" vertical="center" wrapText="1"/>
    </xf>
    <xf numFmtId="0" fontId="56" fillId="6" borderId="26" xfId="0" applyFont="1" applyFill="1" applyBorder="1" applyAlignment="1">
      <alignment horizontal="center" vertical="center" wrapText="1"/>
    </xf>
    <xf numFmtId="0" fontId="56" fillId="6" borderId="27" xfId="0" applyFont="1" applyFill="1" applyBorder="1" applyAlignment="1">
      <alignment horizontal="center" vertical="center" wrapText="1"/>
    </xf>
    <xf numFmtId="0" fontId="56" fillId="4" borderId="25" xfId="0" applyFont="1" applyFill="1" applyBorder="1" applyAlignment="1">
      <alignment horizontal="center" vertical="center" wrapText="1"/>
    </xf>
    <xf numFmtId="0" fontId="56" fillId="4" borderId="26" xfId="0" applyFont="1" applyFill="1" applyBorder="1" applyAlignment="1">
      <alignment horizontal="center" vertical="center" wrapText="1"/>
    </xf>
    <xf numFmtId="0" fontId="56" fillId="4" borderId="27" xfId="0" applyFont="1" applyFill="1" applyBorder="1" applyAlignment="1">
      <alignment horizontal="center" vertical="center" wrapText="1"/>
    </xf>
    <xf numFmtId="0" fontId="56" fillId="7" borderId="25" xfId="0" applyFont="1" applyFill="1" applyBorder="1" applyAlignment="1">
      <alignment horizontal="center" vertical="center" wrapText="1"/>
    </xf>
    <xf numFmtId="0" fontId="56" fillId="7" borderId="26" xfId="0" applyFont="1" applyFill="1" applyBorder="1" applyAlignment="1">
      <alignment horizontal="center" vertical="center" wrapText="1"/>
    </xf>
    <xf numFmtId="0" fontId="56" fillId="7" borderId="27" xfId="0" applyFont="1" applyFill="1" applyBorder="1" applyAlignment="1">
      <alignment horizontal="center" vertical="center" wrapText="1"/>
    </xf>
    <xf numFmtId="0" fontId="56" fillId="5" borderId="25" xfId="0" applyFont="1" applyFill="1" applyBorder="1" applyAlignment="1">
      <alignment horizontal="center" vertical="center" wrapText="1"/>
    </xf>
    <xf numFmtId="0" fontId="56" fillId="5" borderId="26" xfId="0" applyFont="1" applyFill="1" applyBorder="1" applyAlignment="1">
      <alignment horizontal="center" vertical="center" wrapText="1"/>
    </xf>
    <xf numFmtId="0" fontId="56" fillId="5" borderId="27" xfId="0" applyFont="1" applyFill="1" applyBorder="1" applyAlignment="1">
      <alignment horizontal="center" vertical="center" wrapText="1"/>
    </xf>
    <xf numFmtId="0" fontId="52" fillId="0" borderId="28" xfId="0" applyFont="1" applyBorder="1" applyAlignment="1">
      <alignment horizontal="left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4" fontId="52" fillId="0" borderId="15" xfId="60" applyFont="1" applyBorder="1" applyAlignment="1">
      <alignment horizontal="center" vertical="center" wrapText="1"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165" fontId="52" fillId="34" borderId="0" xfId="0" applyNumberFormat="1" applyFont="1" applyFill="1" applyBorder="1" applyAlignment="1">
      <alignment horizontal="center" vertical="center" wrapText="1"/>
    </xf>
    <xf numFmtId="0" fontId="52" fillId="34" borderId="0" xfId="0" applyFont="1" applyFill="1" applyAlignment="1">
      <alignment/>
    </xf>
    <xf numFmtId="44" fontId="52" fillId="34" borderId="0" xfId="0" applyNumberFormat="1" applyFont="1" applyFill="1" applyAlignment="1">
      <alignment/>
    </xf>
    <xf numFmtId="0" fontId="52" fillId="34" borderId="0" xfId="0" applyFont="1" applyFill="1" applyAlignment="1">
      <alignment horizontal="left" vertical="center" indent="5"/>
    </xf>
    <xf numFmtId="9" fontId="52" fillId="34" borderId="0" xfId="0" applyNumberFormat="1" applyFont="1" applyFill="1" applyAlignment="1">
      <alignment/>
    </xf>
    <xf numFmtId="0" fontId="53" fillId="34" borderId="0" xfId="0" applyFont="1" applyFill="1" applyBorder="1" applyAlignment="1">
      <alignment horizontal="left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/>
    </xf>
    <xf numFmtId="44" fontId="53" fillId="34" borderId="11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0" fontId="56" fillId="6" borderId="25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/>
    </xf>
    <xf numFmtId="44" fontId="54" fillId="34" borderId="0" xfId="0" applyNumberFormat="1" applyFont="1" applyFill="1" applyBorder="1" applyAlignment="1">
      <alignment/>
    </xf>
    <xf numFmtId="44" fontId="53" fillId="0" borderId="31" xfId="0" applyNumberFormat="1" applyFont="1" applyBorder="1" applyAlignment="1">
      <alignment/>
    </xf>
    <xf numFmtId="0" fontId="53" fillId="0" borderId="31" xfId="0" applyFont="1" applyBorder="1" applyAlignment="1">
      <alignment/>
    </xf>
    <xf numFmtId="44" fontId="52" fillId="4" borderId="32" xfId="0" applyNumberFormat="1" applyFont="1" applyFill="1" applyBorder="1" applyAlignment="1">
      <alignment/>
    </xf>
    <xf numFmtId="44" fontId="53" fillId="34" borderId="31" xfId="0" applyNumberFormat="1" applyFont="1" applyFill="1" applyBorder="1" applyAlignment="1">
      <alignment/>
    </xf>
    <xf numFmtId="0" fontId="53" fillId="34" borderId="31" xfId="0" applyFont="1" applyFill="1" applyBorder="1" applyAlignment="1">
      <alignment/>
    </xf>
    <xf numFmtId="0" fontId="55" fillId="0" borderId="33" xfId="0" applyFont="1" applyBorder="1" applyAlignment="1">
      <alignment vertical="center" wrapText="1"/>
    </xf>
    <xf numFmtId="164" fontId="32" fillId="0" borderId="34" xfId="42" applyNumberFormat="1" applyFont="1" applyFill="1" applyBorder="1" applyAlignment="1">
      <alignment vertical="center" wrapText="1"/>
    </xf>
    <xf numFmtId="44" fontId="55" fillId="0" borderId="34" xfId="60" applyFont="1" applyFill="1" applyBorder="1" applyAlignment="1">
      <alignment horizontal="right" vertical="center" wrapText="1"/>
    </xf>
    <xf numFmtId="44" fontId="55" fillId="0" borderId="35" xfId="60" applyFont="1" applyBorder="1" applyAlignment="1">
      <alignment vertical="center"/>
    </xf>
    <xf numFmtId="0" fontId="55" fillId="0" borderId="36" xfId="0" applyFont="1" applyBorder="1" applyAlignment="1">
      <alignment vertical="center" wrapText="1"/>
    </xf>
    <xf numFmtId="164" fontId="32" fillId="0" borderId="13" xfId="42" applyNumberFormat="1" applyFont="1" applyFill="1" applyBorder="1" applyAlignment="1">
      <alignment vertical="center" wrapText="1"/>
    </xf>
    <xf numFmtId="44" fontId="55" fillId="0" borderId="13" xfId="60" applyFont="1" applyFill="1" applyBorder="1" applyAlignment="1">
      <alignment horizontal="right" vertical="center" wrapText="1"/>
    </xf>
    <xf numFmtId="0" fontId="55" fillId="0" borderId="37" xfId="0" applyFont="1" applyBorder="1" applyAlignment="1">
      <alignment vertical="center" wrapText="1"/>
    </xf>
    <xf numFmtId="164" fontId="32" fillId="0" borderId="30" xfId="42" applyNumberFormat="1" applyFont="1" applyFill="1" applyBorder="1" applyAlignment="1">
      <alignment vertical="center" wrapText="1"/>
    </xf>
    <xf numFmtId="44" fontId="55" fillId="0" borderId="30" xfId="60" applyFont="1" applyFill="1" applyBorder="1" applyAlignment="1">
      <alignment horizontal="right" vertical="center" wrapText="1"/>
    </xf>
    <xf numFmtId="44" fontId="52" fillId="34" borderId="0" xfId="0" applyNumberFormat="1" applyFont="1" applyFill="1" applyBorder="1" applyAlignment="1">
      <alignment/>
    </xf>
    <xf numFmtId="9" fontId="52" fillId="34" borderId="0" xfId="0" applyNumberFormat="1" applyFont="1" applyFill="1" applyBorder="1" applyAlignment="1">
      <alignment/>
    </xf>
    <xf numFmtId="44" fontId="52" fillId="35" borderId="38" xfId="0" applyNumberFormat="1" applyFont="1" applyFill="1" applyBorder="1" applyAlignment="1">
      <alignment/>
    </xf>
    <xf numFmtId="44" fontId="52" fillId="35" borderId="17" xfId="0" applyNumberFormat="1" applyFont="1" applyFill="1" applyBorder="1" applyAlignment="1">
      <alignment/>
    </xf>
    <xf numFmtId="44" fontId="52" fillId="35" borderId="23" xfId="0" applyNumberFormat="1" applyFont="1" applyFill="1" applyBorder="1" applyAlignment="1">
      <alignment/>
    </xf>
    <xf numFmtId="44" fontId="52" fillId="6" borderId="38" xfId="0" applyNumberFormat="1" applyFont="1" applyFill="1" applyBorder="1" applyAlignment="1">
      <alignment/>
    </xf>
    <xf numFmtId="44" fontId="52" fillId="6" borderId="31" xfId="0" applyNumberFormat="1" applyFont="1" applyFill="1" applyBorder="1" applyAlignment="1">
      <alignment/>
    </xf>
    <xf numFmtId="44" fontId="52" fillId="6" borderId="23" xfId="0" applyNumberFormat="1" applyFont="1" applyFill="1" applyBorder="1" applyAlignment="1">
      <alignment/>
    </xf>
    <xf numFmtId="44" fontId="52" fillId="4" borderId="38" xfId="0" applyNumberFormat="1" applyFont="1" applyFill="1" applyBorder="1" applyAlignment="1">
      <alignment/>
    </xf>
    <xf numFmtId="44" fontId="52" fillId="4" borderId="31" xfId="0" applyNumberFormat="1" applyFont="1" applyFill="1" applyBorder="1" applyAlignment="1">
      <alignment/>
    </xf>
    <xf numFmtId="44" fontId="52" fillId="4" borderId="23" xfId="0" applyNumberFormat="1" applyFont="1" applyFill="1" applyBorder="1" applyAlignment="1">
      <alignment/>
    </xf>
    <xf numFmtId="44" fontId="52" fillId="7" borderId="38" xfId="0" applyNumberFormat="1" applyFont="1" applyFill="1" applyBorder="1" applyAlignment="1">
      <alignment/>
    </xf>
    <xf numFmtId="44" fontId="52" fillId="7" borderId="31" xfId="0" applyNumberFormat="1" applyFont="1" applyFill="1" applyBorder="1" applyAlignment="1">
      <alignment/>
    </xf>
    <xf numFmtId="44" fontId="52" fillId="7" borderId="23" xfId="0" applyNumberFormat="1" applyFont="1" applyFill="1" applyBorder="1" applyAlignment="1">
      <alignment/>
    </xf>
    <xf numFmtId="44" fontId="52" fillId="5" borderId="38" xfId="0" applyNumberFormat="1" applyFont="1" applyFill="1" applyBorder="1" applyAlignment="1">
      <alignment/>
    </xf>
    <xf numFmtId="44" fontId="52" fillId="5" borderId="31" xfId="0" applyNumberFormat="1" applyFont="1" applyFill="1" applyBorder="1" applyAlignment="1">
      <alignment/>
    </xf>
    <xf numFmtId="44" fontId="52" fillId="5" borderId="23" xfId="0" applyNumberFormat="1" applyFont="1" applyFill="1" applyBorder="1" applyAlignment="1">
      <alignment/>
    </xf>
    <xf numFmtId="0" fontId="53" fillId="34" borderId="0" xfId="0" applyFont="1" applyFill="1" applyBorder="1" applyAlignment="1">
      <alignment/>
    </xf>
    <xf numFmtId="44" fontId="53" fillId="34" borderId="0" xfId="0" applyNumberFormat="1" applyFont="1" applyFill="1" applyBorder="1" applyAlignment="1">
      <alignment/>
    </xf>
    <xf numFmtId="0" fontId="53" fillId="34" borderId="39" xfId="0" applyFont="1" applyFill="1" applyBorder="1" applyAlignment="1">
      <alignment/>
    </xf>
    <xf numFmtId="44" fontId="53" fillId="34" borderId="40" xfId="0" applyNumberFormat="1" applyFont="1" applyFill="1" applyBorder="1" applyAlignment="1">
      <alignment/>
    </xf>
    <xf numFmtId="44" fontId="54" fillId="0" borderId="41" xfId="0" applyNumberFormat="1" applyFont="1" applyFill="1" applyBorder="1" applyAlignment="1">
      <alignment/>
    </xf>
    <xf numFmtId="44" fontId="54" fillId="0" borderId="42" xfId="0" applyNumberFormat="1" applyFont="1" applyFill="1" applyBorder="1" applyAlignment="1">
      <alignment/>
    </xf>
    <xf numFmtId="44" fontId="54" fillId="0" borderId="43" xfId="0" applyNumberFormat="1" applyFont="1" applyFill="1" applyBorder="1" applyAlignment="1">
      <alignment/>
    </xf>
    <xf numFmtId="0" fontId="56" fillId="34" borderId="0" xfId="0" applyFont="1" applyFill="1" applyBorder="1" applyAlignment="1">
      <alignment horizontal="center" vertical="center" wrapText="1"/>
    </xf>
    <xf numFmtId="44" fontId="52" fillId="34" borderId="0" xfId="0" applyNumberFormat="1" applyFont="1" applyFill="1" applyBorder="1" applyAlignment="1">
      <alignment horizontal="center"/>
    </xf>
    <xf numFmtId="0" fontId="55" fillId="34" borderId="0" xfId="0" applyFont="1" applyFill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0" fontId="58" fillId="7" borderId="0" xfId="0" applyFont="1" applyFill="1" applyAlignment="1">
      <alignment horizontal="center" wrapText="1"/>
    </xf>
    <xf numFmtId="0" fontId="58" fillId="36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/>
    </xf>
    <xf numFmtId="0" fontId="59" fillId="7" borderId="0" xfId="0" applyFont="1" applyFill="1" applyAlignment="1">
      <alignment horizontal="center" wrapText="1"/>
    </xf>
    <xf numFmtId="0" fontId="53" fillId="0" borderId="44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4" fontId="52" fillId="0" borderId="14" xfId="6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center" vertical="center" wrapText="1"/>
    </xf>
    <xf numFmtId="44" fontId="52" fillId="0" borderId="23" xfId="60" applyFont="1" applyBorder="1" applyAlignment="1">
      <alignment horizontal="center" vertical="center" wrapText="1"/>
    </xf>
    <xf numFmtId="44" fontId="52" fillId="0" borderId="19" xfId="6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 wrapText="1"/>
    </xf>
    <xf numFmtId="0" fontId="53" fillId="33" borderId="46" xfId="0" applyFont="1" applyFill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left" vertical="center" wrapText="1"/>
    </xf>
    <xf numFmtId="0" fontId="52" fillId="0" borderId="44" xfId="0" applyFont="1" applyBorder="1" applyAlignment="1">
      <alignment horizontal="left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 wrapText="1"/>
    </xf>
    <xf numFmtId="0" fontId="56" fillId="35" borderId="35" xfId="0" applyFont="1" applyFill="1" applyBorder="1" applyAlignment="1">
      <alignment horizontal="center" vertical="center" wrapText="1"/>
    </xf>
    <xf numFmtId="0" fontId="56" fillId="35" borderId="23" xfId="0" applyFont="1" applyFill="1" applyBorder="1" applyAlignment="1">
      <alignment horizontal="center" vertical="center" wrapText="1"/>
    </xf>
    <xf numFmtId="0" fontId="58" fillId="4" borderId="41" xfId="0" applyFont="1" applyFill="1" applyBorder="1" applyAlignment="1">
      <alignment horizontal="center" wrapText="1"/>
    </xf>
    <xf numFmtId="0" fontId="58" fillId="4" borderId="42" xfId="0" applyFont="1" applyFill="1" applyBorder="1" applyAlignment="1">
      <alignment horizontal="center" wrapText="1"/>
    </xf>
    <xf numFmtId="0" fontId="58" fillId="4" borderId="43" xfId="0" applyFont="1" applyFill="1" applyBorder="1" applyAlignment="1">
      <alignment horizontal="center" wrapText="1"/>
    </xf>
    <xf numFmtId="0" fontId="58" fillId="34" borderId="0" xfId="0" applyFont="1" applyFill="1" applyBorder="1" applyAlignment="1">
      <alignment horizontal="center" wrapText="1"/>
    </xf>
    <xf numFmtId="0" fontId="52" fillId="34" borderId="49" xfId="0" applyFont="1" applyFill="1" applyBorder="1" applyAlignment="1">
      <alignment horizontal="center"/>
    </xf>
    <xf numFmtId="44" fontId="53" fillId="0" borderId="41" xfId="60" applyFont="1" applyFill="1" applyBorder="1" applyAlignment="1">
      <alignment horizontal="center" vertical="center" wrapText="1"/>
    </xf>
    <xf numFmtId="44" fontId="53" fillId="0" borderId="42" xfId="60" applyFont="1" applyFill="1" applyBorder="1" applyAlignment="1">
      <alignment horizontal="center" vertical="center" wrapText="1"/>
    </xf>
    <xf numFmtId="44" fontId="53" fillId="0" borderId="43" xfId="60" applyFont="1" applyFill="1" applyBorder="1" applyAlignment="1">
      <alignment horizontal="center" vertical="center" wrapText="1"/>
    </xf>
    <xf numFmtId="0" fontId="55" fillId="34" borderId="0" xfId="0" applyFont="1" applyFill="1" applyAlignment="1">
      <alignment vertical="center" wrapText="1"/>
    </xf>
    <xf numFmtId="0" fontId="58" fillId="35" borderId="41" xfId="0" applyFont="1" applyFill="1" applyBorder="1" applyAlignment="1">
      <alignment horizontal="center" vertical="center" wrapText="1"/>
    </xf>
    <xf numFmtId="0" fontId="58" fillId="35" borderId="42" xfId="0" applyFont="1" applyFill="1" applyBorder="1" applyAlignment="1">
      <alignment horizontal="center" vertical="center" wrapText="1"/>
    </xf>
    <xf numFmtId="0" fontId="58" fillId="35" borderId="43" xfId="0" applyFont="1" applyFill="1" applyBorder="1" applyAlignment="1">
      <alignment horizontal="center" vertical="center" wrapText="1"/>
    </xf>
    <xf numFmtId="0" fontId="56" fillId="35" borderId="50" xfId="0" applyFont="1" applyFill="1" applyBorder="1" applyAlignment="1">
      <alignment horizontal="center" vertical="center" wrapText="1"/>
    </xf>
    <xf numFmtId="0" fontId="56" fillId="35" borderId="2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2"/>
  <sheetViews>
    <sheetView tabSelected="1" zoomScale="60" zoomScaleNormal="60" zoomScalePageLayoutView="0" workbookViewId="0" topLeftCell="AA17">
      <selection activeCell="AP32" sqref="AP32"/>
    </sheetView>
  </sheetViews>
  <sheetFormatPr defaultColWidth="9.140625" defaultRowHeight="15"/>
  <cols>
    <col min="1" max="1" width="1.28515625" style="1" customWidth="1"/>
    <col min="2" max="2" width="42.28125" style="1" customWidth="1"/>
    <col min="3" max="13" width="0" style="1" hidden="1" customWidth="1"/>
    <col min="14" max="14" width="9.00390625" style="1" hidden="1" customWidth="1"/>
    <col min="15" max="15" width="1.57421875" style="1" hidden="1" customWidth="1"/>
    <col min="16" max="16" width="8.7109375" style="1" customWidth="1"/>
    <col min="17" max="17" width="15.140625" style="1" customWidth="1"/>
    <col min="18" max="18" width="12.28125" style="1" customWidth="1"/>
    <col min="19" max="19" width="4.28125" style="1" customWidth="1"/>
    <col min="20" max="20" width="14.140625" style="1" customWidth="1"/>
    <col min="21" max="21" width="12.140625" style="1" bestFit="1" customWidth="1"/>
    <col min="22" max="22" width="16.140625" style="1" bestFit="1" customWidth="1"/>
    <col min="23" max="23" width="12.140625" style="1" bestFit="1" customWidth="1"/>
    <col min="24" max="24" width="13.28125" style="1" bestFit="1" customWidth="1"/>
    <col min="25" max="25" width="16.140625" style="1" bestFit="1" customWidth="1"/>
    <col min="26" max="26" width="12.140625" style="1" bestFit="1" customWidth="1"/>
    <col min="27" max="27" width="13.28125" style="1" bestFit="1" customWidth="1"/>
    <col min="28" max="28" width="16.140625" style="1" bestFit="1" customWidth="1"/>
    <col min="29" max="29" width="14.7109375" style="1" customWidth="1"/>
    <col min="30" max="30" width="13.28125" style="1" bestFit="1" customWidth="1"/>
    <col min="31" max="31" width="16.140625" style="1" bestFit="1" customWidth="1"/>
    <col min="32" max="32" width="14.28125" style="1" customWidth="1"/>
    <col min="33" max="33" width="13.28125" style="1" bestFit="1" customWidth="1"/>
    <col min="34" max="34" width="17.28125" style="1" bestFit="1" customWidth="1"/>
    <col min="35" max="36" width="9.140625" style="79" customWidth="1"/>
    <col min="37" max="37" width="25.421875" style="1" customWidth="1"/>
    <col min="38" max="38" width="9.8515625" style="1" customWidth="1"/>
    <col min="39" max="39" width="10.00390625" style="1" customWidth="1"/>
    <col min="40" max="40" width="13.7109375" style="1" customWidth="1"/>
    <col min="41" max="41" width="3.7109375" style="79" customWidth="1"/>
    <col min="42" max="42" width="14.140625" style="1" customWidth="1"/>
    <col min="43" max="43" width="12.140625" style="1" bestFit="1" customWidth="1"/>
    <col min="44" max="44" width="16.140625" style="1" bestFit="1" customWidth="1"/>
    <col min="45" max="45" width="12.140625" style="1" bestFit="1" customWidth="1"/>
    <col min="46" max="46" width="13.28125" style="1" bestFit="1" customWidth="1"/>
    <col min="47" max="47" width="16.140625" style="1" bestFit="1" customWidth="1"/>
    <col min="48" max="48" width="12.140625" style="1" bestFit="1" customWidth="1"/>
    <col min="49" max="49" width="13.28125" style="1" bestFit="1" customWidth="1"/>
    <col min="50" max="50" width="16.140625" style="1" bestFit="1" customWidth="1"/>
    <col min="51" max="51" width="14.7109375" style="1" customWidth="1"/>
    <col min="52" max="52" width="13.28125" style="1" bestFit="1" customWidth="1"/>
    <col min="53" max="53" width="16.140625" style="1" bestFit="1" customWidth="1"/>
    <col min="54" max="54" width="14.28125" style="1" customWidth="1"/>
    <col min="55" max="55" width="13.28125" style="1" bestFit="1" customWidth="1"/>
    <col min="56" max="56" width="17.28125" style="1" bestFit="1" customWidth="1"/>
    <col min="57" max="93" width="9.140625" style="79" customWidth="1"/>
    <col min="94" max="16384" width="9.140625" style="1" customWidth="1"/>
  </cols>
  <sheetData>
    <row r="1" spans="1:34" s="79" customFormat="1" ht="42" customHeight="1">
      <c r="A1" s="135" t="s">
        <v>108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="79" customFormat="1" ht="15"/>
    <row r="3" spans="1:34" s="79" customFormat="1" ht="43.5" customHeight="1">
      <c r="A3" s="136" t="s">
        <v>107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</row>
    <row r="4" spans="1:56" ht="15.75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K4" s="79"/>
      <c r="AL4" s="79"/>
      <c r="AM4" s="79"/>
      <c r="AN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</row>
    <row r="5" spans="1:56" ht="21" thickBot="1">
      <c r="A5" s="79"/>
      <c r="B5" s="162" t="s">
        <v>60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4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K5" s="79"/>
      <c r="AL5" s="79"/>
      <c r="AM5" s="79"/>
      <c r="AN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</row>
    <row r="6" spans="1:57" ht="15.75" customHeight="1" thickBot="1">
      <c r="A6" s="79"/>
      <c r="B6" s="165" t="s">
        <v>0</v>
      </c>
      <c r="C6" s="2" t="s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66"/>
      <c r="Q6" s="167" t="s">
        <v>73</v>
      </c>
      <c r="R6" s="169" t="s">
        <v>99</v>
      </c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K6" s="79"/>
      <c r="AL6" s="79"/>
      <c r="AM6" s="79"/>
      <c r="AN6" s="79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</row>
    <row r="7" spans="1:57" ht="52.5" customHeight="1" thickBot="1">
      <c r="A7" s="79"/>
      <c r="B7" s="139"/>
      <c r="C7" s="4" t="s">
        <v>75</v>
      </c>
      <c r="D7" s="49" t="s">
        <v>2</v>
      </c>
      <c r="E7" s="49" t="s">
        <v>3</v>
      </c>
      <c r="F7" s="49" t="s">
        <v>4</v>
      </c>
      <c r="G7" s="49" t="s">
        <v>5</v>
      </c>
      <c r="H7" s="49" t="s">
        <v>6</v>
      </c>
      <c r="I7" s="49" t="s">
        <v>7</v>
      </c>
      <c r="J7" s="49" t="s">
        <v>8</v>
      </c>
      <c r="K7" s="49" t="s">
        <v>9</v>
      </c>
      <c r="L7" s="49" t="s">
        <v>10</v>
      </c>
      <c r="M7" s="49" t="s">
        <v>11</v>
      </c>
      <c r="N7" s="49" t="s">
        <v>12</v>
      </c>
      <c r="O7" s="49" t="s">
        <v>13</v>
      </c>
      <c r="P7" s="142"/>
      <c r="Q7" s="168"/>
      <c r="R7" s="149"/>
      <c r="S7" s="79"/>
      <c r="T7" s="55" t="s">
        <v>94</v>
      </c>
      <c r="U7" s="56" t="s">
        <v>88</v>
      </c>
      <c r="V7" s="57" t="s">
        <v>89</v>
      </c>
      <c r="W7" s="89" t="s">
        <v>95</v>
      </c>
      <c r="X7" s="58" t="s">
        <v>88</v>
      </c>
      <c r="Y7" s="59" t="s">
        <v>90</v>
      </c>
      <c r="Z7" s="60" t="s">
        <v>96</v>
      </c>
      <c r="AA7" s="61" t="s">
        <v>88</v>
      </c>
      <c r="AB7" s="62" t="s">
        <v>91</v>
      </c>
      <c r="AC7" s="63" t="s">
        <v>97</v>
      </c>
      <c r="AD7" s="64" t="s">
        <v>88</v>
      </c>
      <c r="AE7" s="65" t="s">
        <v>92</v>
      </c>
      <c r="AF7" s="66" t="s">
        <v>98</v>
      </c>
      <c r="AG7" s="67" t="s">
        <v>88</v>
      </c>
      <c r="AH7" s="68" t="s">
        <v>93</v>
      </c>
      <c r="AK7" s="79"/>
      <c r="AL7" s="79"/>
      <c r="AM7" s="79"/>
      <c r="AN7" s="79"/>
      <c r="AO7" s="75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75"/>
    </row>
    <row r="8" spans="1:57" ht="15">
      <c r="A8" s="79"/>
      <c r="B8" s="50" t="s">
        <v>15</v>
      </c>
      <c r="C8" s="11">
        <v>3</v>
      </c>
      <c r="D8" s="10">
        <v>1</v>
      </c>
      <c r="E8" s="10">
        <v>5</v>
      </c>
      <c r="F8" s="10">
        <v>2</v>
      </c>
      <c r="G8" s="10">
        <v>2</v>
      </c>
      <c r="H8" s="10">
        <v>3</v>
      </c>
      <c r="I8" s="10">
        <v>3</v>
      </c>
      <c r="J8" s="10">
        <v>5</v>
      </c>
      <c r="K8" s="10">
        <v>1</v>
      </c>
      <c r="L8" s="10">
        <v>5</v>
      </c>
      <c r="M8" s="10">
        <v>2</v>
      </c>
      <c r="N8" s="10">
        <v>1</v>
      </c>
      <c r="O8" s="10"/>
      <c r="P8" s="48"/>
      <c r="Q8" s="5">
        <v>40</v>
      </c>
      <c r="R8" s="47"/>
      <c r="S8" s="79"/>
      <c r="T8" s="19">
        <f aca="true" t="shared" si="0" ref="T8:T34">R8*0.5</f>
        <v>0</v>
      </c>
      <c r="U8" s="18">
        <f aca="true" t="shared" si="1" ref="U8:U34">R8+T8</f>
        <v>0</v>
      </c>
      <c r="V8" s="20">
        <f aca="true" t="shared" si="2" ref="V8:V34">U8*Q8</f>
        <v>0</v>
      </c>
      <c r="W8" s="22">
        <f aca="true" t="shared" si="3" ref="W8:W34">R8*0.85</f>
        <v>0</v>
      </c>
      <c r="X8" s="23">
        <f aca="true" t="shared" si="4" ref="X8:X34">W8+R8</f>
        <v>0</v>
      </c>
      <c r="Y8" s="24">
        <f aca="true" t="shared" si="5" ref="Y8:Y34">X8*Q8</f>
        <v>0</v>
      </c>
      <c r="Z8" s="27">
        <f aca="true" t="shared" si="6" ref="Z8:Z34">R8*1.1</f>
        <v>0</v>
      </c>
      <c r="AA8" s="28">
        <f aca="true" t="shared" si="7" ref="AA8:AA34">R8+Z8</f>
        <v>0</v>
      </c>
      <c r="AB8" s="29">
        <f aca="true" t="shared" si="8" ref="AB8:AB34">AA8*Q8</f>
        <v>0</v>
      </c>
      <c r="AC8" s="31">
        <f aca="true" t="shared" si="9" ref="AC8:AC34">R8*1.2</f>
        <v>0</v>
      </c>
      <c r="AD8" s="32">
        <f aca="true" t="shared" si="10" ref="AD8:AD34">R8+AC8</f>
        <v>0</v>
      </c>
      <c r="AE8" s="33">
        <f aca="true" t="shared" si="11" ref="AE8:AE34">AD8*Q8</f>
        <v>0</v>
      </c>
      <c r="AF8" s="35">
        <f aca="true" t="shared" si="12" ref="AF8:AF34">R8*1.4</f>
        <v>0</v>
      </c>
      <c r="AG8" s="36">
        <f aca="true" t="shared" si="13" ref="AG8:AG34">AF8+R8</f>
        <v>0</v>
      </c>
      <c r="AH8" s="37">
        <f aca="true" t="shared" si="14" ref="AH8:AH34">AG8*Q8</f>
        <v>0</v>
      </c>
      <c r="AK8" s="79"/>
      <c r="AL8" s="79"/>
      <c r="AM8" s="79"/>
      <c r="AN8" s="79"/>
      <c r="AO8" s="75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75"/>
    </row>
    <row r="9" spans="1:57" ht="21" customHeight="1">
      <c r="A9" s="79"/>
      <c r="B9" s="50" t="s">
        <v>16</v>
      </c>
      <c r="C9" s="11">
        <v>1</v>
      </c>
      <c r="D9" s="10">
        <v>2</v>
      </c>
      <c r="E9" s="10">
        <v>2</v>
      </c>
      <c r="F9" s="10">
        <v>3</v>
      </c>
      <c r="G9" s="10">
        <v>3</v>
      </c>
      <c r="H9" s="10">
        <v>1</v>
      </c>
      <c r="I9" s="10">
        <v>1</v>
      </c>
      <c r="J9" s="10"/>
      <c r="K9" s="10">
        <v>3</v>
      </c>
      <c r="L9" s="10">
        <v>6</v>
      </c>
      <c r="M9" s="10">
        <v>3</v>
      </c>
      <c r="N9" s="10">
        <v>3</v>
      </c>
      <c r="O9" s="10">
        <v>1</v>
      </c>
      <c r="P9" s="48"/>
      <c r="Q9" s="5">
        <v>35</v>
      </c>
      <c r="R9" s="47"/>
      <c r="S9" s="75"/>
      <c r="T9" s="19">
        <f t="shared" si="0"/>
        <v>0</v>
      </c>
      <c r="U9" s="17">
        <f t="shared" si="1"/>
        <v>0</v>
      </c>
      <c r="V9" s="21">
        <f t="shared" si="2"/>
        <v>0</v>
      </c>
      <c r="W9" s="22">
        <f t="shared" si="3"/>
        <v>0</v>
      </c>
      <c r="X9" s="23">
        <f t="shared" si="4"/>
        <v>0</v>
      </c>
      <c r="Y9" s="25">
        <f t="shared" si="5"/>
        <v>0</v>
      </c>
      <c r="Z9" s="27">
        <f t="shared" si="6"/>
        <v>0</v>
      </c>
      <c r="AA9" s="28">
        <f t="shared" si="7"/>
        <v>0</v>
      </c>
      <c r="AB9" s="30">
        <f t="shared" si="8"/>
        <v>0</v>
      </c>
      <c r="AC9" s="31">
        <f t="shared" si="9"/>
        <v>0</v>
      </c>
      <c r="AD9" s="32">
        <f t="shared" si="10"/>
        <v>0</v>
      </c>
      <c r="AE9" s="34">
        <f t="shared" si="11"/>
        <v>0</v>
      </c>
      <c r="AF9" s="35">
        <f t="shared" si="12"/>
        <v>0</v>
      </c>
      <c r="AG9" s="36">
        <f t="shared" si="13"/>
        <v>0</v>
      </c>
      <c r="AH9" s="38">
        <f t="shared" si="14"/>
        <v>0</v>
      </c>
      <c r="AK9" s="79"/>
      <c r="AL9" s="79"/>
      <c r="AM9" s="79"/>
      <c r="AN9" s="79"/>
      <c r="AO9" s="75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75"/>
    </row>
    <row r="10" spans="1:57" ht="21.75" customHeight="1">
      <c r="A10" s="79"/>
      <c r="B10" s="50" t="s">
        <v>17</v>
      </c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6"/>
      <c r="Q10" s="5">
        <v>10</v>
      </c>
      <c r="R10" s="47"/>
      <c r="S10" s="75"/>
      <c r="T10" s="19">
        <f t="shared" si="0"/>
        <v>0</v>
      </c>
      <c r="U10" s="17">
        <f t="shared" si="1"/>
        <v>0</v>
      </c>
      <c r="V10" s="21">
        <f t="shared" si="2"/>
        <v>0</v>
      </c>
      <c r="W10" s="22">
        <f t="shared" si="3"/>
        <v>0</v>
      </c>
      <c r="X10" s="23">
        <f t="shared" si="4"/>
        <v>0</v>
      </c>
      <c r="Y10" s="26">
        <f t="shared" si="5"/>
        <v>0</v>
      </c>
      <c r="Z10" s="27">
        <f t="shared" si="6"/>
        <v>0</v>
      </c>
      <c r="AA10" s="28">
        <f t="shared" si="7"/>
        <v>0</v>
      </c>
      <c r="AB10" s="30">
        <f t="shared" si="8"/>
        <v>0</v>
      </c>
      <c r="AC10" s="31">
        <f t="shared" si="9"/>
        <v>0</v>
      </c>
      <c r="AD10" s="32">
        <f t="shared" si="10"/>
        <v>0</v>
      </c>
      <c r="AE10" s="34">
        <f t="shared" si="11"/>
        <v>0</v>
      </c>
      <c r="AF10" s="35">
        <f t="shared" si="12"/>
        <v>0</v>
      </c>
      <c r="AG10" s="36">
        <f t="shared" si="13"/>
        <v>0</v>
      </c>
      <c r="AH10" s="38">
        <f t="shared" si="14"/>
        <v>0</v>
      </c>
      <c r="AK10" s="79"/>
      <c r="AL10" s="79"/>
      <c r="AM10" s="79"/>
      <c r="AN10" s="79"/>
      <c r="AO10" s="75"/>
      <c r="AP10" s="107"/>
      <c r="AQ10" s="107"/>
      <c r="AR10" s="107"/>
      <c r="AS10" s="107"/>
      <c r="AT10" s="107"/>
      <c r="AU10" s="132"/>
      <c r="AV10" s="107"/>
      <c r="AW10" s="107"/>
      <c r="AX10" s="107"/>
      <c r="AY10" s="107"/>
      <c r="AZ10" s="107"/>
      <c r="BA10" s="107"/>
      <c r="BB10" s="107"/>
      <c r="BC10" s="107"/>
      <c r="BD10" s="107"/>
      <c r="BE10" s="75"/>
    </row>
    <row r="11" spans="1:57" ht="15">
      <c r="A11" s="79"/>
      <c r="B11" s="50" t="s">
        <v>18</v>
      </c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6"/>
      <c r="Q11" s="5">
        <v>10</v>
      </c>
      <c r="R11" s="47"/>
      <c r="S11" s="75"/>
      <c r="T11" s="19">
        <f t="shared" si="0"/>
        <v>0</v>
      </c>
      <c r="U11" s="17">
        <f t="shared" si="1"/>
        <v>0</v>
      </c>
      <c r="V11" s="21">
        <f t="shared" si="2"/>
        <v>0</v>
      </c>
      <c r="W11" s="22">
        <f t="shared" si="3"/>
        <v>0</v>
      </c>
      <c r="X11" s="23">
        <f t="shared" si="4"/>
        <v>0</v>
      </c>
      <c r="Y11" s="25">
        <f t="shared" si="5"/>
        <v>0</v>
      </c>
      <c r="Z11" s="27">
        <f t="shared" si="6"/>
        <v>0</v>
      </c>
      <c r="AA11" s="28">
        <f t="shared" si="7"/>
        <v>0</v>
      </c>
      <c r="AB11" s="30">
        <f t="shared" si="8"/>
        <v>0</v>
      </c>
      <c r="AC11" s="31">
        <f t="shared" si="9"/>
        <v>0</v>
      </c>
      <c r="AD11" s="32">
        <f t="shared" si="10"/>
        <v>0</v>
      </c>
      <c r="AE11" s="34">
        <f t="shared" si="11"/>
        <v>0</v>
      </c>
      <c r="AF11" s="35">
        <f t="shared" si="12"/>
        <v>0</v>
      </c>
      <c r="AG11" s="36">
        <f t="shared" si="13"/>
        <v>0</v>
      </c>
      <c r="AH11" s="38">
        <f t="shared" si="14"/>
        <v>0</v>
      </c>
      <c r="AK11" s="79"/>
      <c r="AL11" s="79"/>
      <c r="AM11" s="79"/>
      <c r="AN11" s="79"/>
      <c r="AO11" s="75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75"/>
    </row>
    <row r="12" spans="1:57" ht="15">
      <c r="A12" s="79"/>
      <c r="B12" s="50" t="s">
        <v>19</v>
      </c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6"/>
      <c r="Q12" s="5">
        <v>10</v>
      </c>
      <c r="R12" s="47"/>
      <c r="S12" s="79"/>
      <c r="T12" s="19">
        <f t="shared" si="0"/>
        <v>0</v>
      </c>
      <c r="U12" s="17">
        <f t="shared" si="1"/>
        <v>0</v>
      </c>
      <c r="V12" s="21">
        <f t="shared" si="2"/>
        <v>0</v>
      </c>
      <c r="W12" s="22">
        <f t="shared" si="3"/>
        <v>0</v>
      </c>
      <c r="X12" s="23">
        <f t="shared" si="4"/>
        <v>0</v>
      </c>
      <c r="Y12" s="25">
        <f t="shared" si="5"/>
        <v>0</v>
      </c>
      <c r="Z12" s="27">
        <f t="shared" si="6"/>
        <v>0</v>
      </c>
      <c r="AA12" s="28">
        <f t="shared" si="7"/>
        <v>0</v>
      </c>
      <c r="AB12" s="30">
        <f t="shared" si="8"/>
        <v>0</v>
      </c>
      <c r="AC12" s="31">
        <f t="shared" si="9"/>
        <v>0</v>
      </c>
      <c r="AD12" s="32">
        <f t="shared" si="10"/>
        <v>0</v>
      </c>
      <c r="AE12" s="34">
        <f t="shared" si="11"/>
        <v>0</v>
      </c>
      <c r="AF12" s="35">
        <f t="shared" si="12"/>
        <v>0</v>
      </c>
      <c r="AG12" s="36">
        <f t="shared" si="13"/>
        <v>0</v>
      </c>
      <c r="AH12" s="38">
        <f t="shared" si="14"/>
        <v>0</v>
      </c>
      <c r="AK12" s="79"/>
      <c r="AL12" s="79"/>
      <c r="AM12" s="79"/>
      <c r="AN12" s="79"/>
      <c r="AO12" s="75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75"/>
    </row>
    <row r="13" spans="1:57" ht="15">
      <c r="A13" s="79"/>
      <c r="B13" s="50" t="s">
        <v>20</v>
      </c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6"/>
      <c r="Q13" s="5">
        <v>10</v>
      </c>
      <c r="R13" s="47"/>
      <c r="S13" s="79"/>
      <c r="T13" s="19">
        <f t="shared" si="0"/>
        <v>0</v>
      </c>
      <c r="U13" s="17">
        <f t="shared" si="1"/>
        <v>0</v>
      </c>
      <c r="V13" s="21">
        <f t="shared" si="2"/>
        <v>0</v>
      </c>
      <c r="W13" s="22">
        <f t="shared" si="3"/>
        <v>0</v>
      </c>
      <c r="X13" s="23">
        <f t="shared" si="4"/>
        <v>0</v>
      </c>
      <c r="Y13" s="25">
        <f t="shared" si="5"/>
        <v>0</v>
      </c>
      <c r="Z13" s="27">
        <f t="shared" si="6"/>
        <v>0</v>
      </c>
      <c r="AA13" s="28">
        <f t="shared" si="7"/>
        <v>0</v>
      </c>
      <c r="AB13" s="30">
        <f t="shared" si="8"/>
        <v>0</v>
      </c>
      <c r="AC13" s="31">
        <f t="shared" si="9"/>
        <v>0</v>
      </c>
      <c r="AD13" s="32">
        <f t="shared" si="10"/>
        <v>0</v>
      </c>
      <c r="AE13" s="34">
        <f t="shared" si="11"/>
        <v>0</v>
      </c>
      <c r="AF13" s="35">
        <f t="shared" si="12"/>
        <v>0</v>
      </c>
      <c r="AG13" s="36">
        <f t="shared" si="13"/>
        <v>0</v>
      </c>
      <c r="AH13" s="38">
        <f t="shared" si="14"/>
        <v>0</v>
      </c>
      <c r="AK13" s="79"/>
      <c r="AL13" s="79"/>
      <c r="AM13" s="79"/>
      <c r="AN13" s="79"/>
      <c r="AO13" s="75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75"/>
    </row>
    <row r="14" spans="1:57" ht="15">
      <c r="A14" s="79"/>
      <c r="B14" s="50" t="s">
        <v>21</v>
      </c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6"/>
      <c r="Q14" s="5">
        <v>10</v>
      </c>
      <c r="R14" s="47"/>
      <c r="S14" s="79"/>
      <c r="T14" s="19">
        <f t="shared" si="0"/>
        <v>0</v>
      </c>
      <c r="U14" s="17">
        <f t="shared" si="1"/>
        <v>0</v>
      </c>
      <c r="V14" s="21">
        <f t="shared" si="2"/>
        <v>0</v>
      </c>
      <c r="W14" s="22">
        <f t="shared" si="3"/>
        <v>0</v>
      </c>
      <c r="X14" s="23">
        <f t="shared" si="4"/>
        <v>0</v>
      </c>
      <c r="Y14" s="25">
        <f t="shared" si="5"/>
        <v>0</v>
      </c>
      <c r="Z14" s="27">
        <f t="shared" si="6"/>
        <v>0</v>
      </c>
      <c r="AA14" s="28">
        <f t="shared" si="7"/>
        <v>0</v>
      </c>
      <c r="AB14" s="30">
        <f t="shared" si="8"/>
        <v>0</v>
      </c>
      <c r="AC14" s="31">
        <f t="shared" si="9"/>
        <v>0</v>
      </c>
      <c r="AD14" s="32">
        <f t="shared" si="10"/>
        <v>0</v>
      </c>
      <c r="AE14" s="34">
        <f t="shared" si="11"/>
        <v>0</v>
      </c>
      <c r="AF14" s="35">
        <f t="shared" si="12"/>
        <v>0</v>
      </c>
      <c r="AG14" s="36">
        <f t="shared" si="13"/>
        <v>0</v>
      </c>
      <c r="AH14" s="38">
        <f t="shared" si="14"/>
        <v>0</v>
      </c>
      <c r="AK14" s="79"/>
      <c r="AL14" s="79"/>
      <c r="AM14" s="79"/>
      <c r="AN14" s="79"/>
      <c r="AO14" s="75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75"/>
    </row>
    <row r="15" spans="1:57" ht="15">
      <c r="A15" s="79"/>
      <c r="B15" s="50" t="s">
        <v>22</v>
      </c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6"/>
      <c r="Q15" s="5">
        <v>10</v>
      </c>
      <c r="R15" s="47"/>
      <c r="S15" s="79"/>
      <c r="T15" s="19">
        <f t="shared" si="0"/>
        <v>0</v>
      </c>
      <c r="U15" s="17">
        <f t="shared" si="1"/>
        <v>0</v>
      </c>
      <c r="V15" s="21">
        <f t="shared" si="2"/>
        <v>0</v>
      </c>
      <c r="W15" s="22">
        <f t="shared" si="3"/>
        <v>0</v>
      </c>
      <c r="X15" s="23">
        <f t="shared" si="4"/>
        <v>0</v>
      </c>
      <c r="Y15" s="25">
        <f t="shared" si="5"/>
        <v>0</v>
      </c>
      <c r="Z15" s="27">
        <f t="shared" si="6"/>
        <v>0</v>
      </c>
      <c r="AA15" s="28">
        <f t="shared" si="7"/>
        <v>0</v>
      </c>
      <c r="AB15" s="30">
        <f t="shared" si="8"/>
        <v>0</v>
      </c>
      <c r="AC15" s="31">
        <f t="shared" si="9"/>
        <v>0</v>
      </c>
      <c r="AD15" s="32">
        <f t="shared" si="10"/>
        <v>0</v>
      </c>
      <c r="AE15" s="34">
        <f t="shared" si="11"/>
        <v>0</v>
      </c>
      <c r="AF15" s="35">
        <f t="shared" si="12"/>
        <v>0</v>
      </c>
      <c r="AG15" s="36">
        <f t="shared" si="13"/>
        <v>0</v>
      </c>
      <c r="AH15" s="38">
        <f t="shared" si="14"/>
        <v>0</v>
      </c>
      <c r="AK15" s="79"/>
      <c r="AL15" s="79"/>
      <c r="AM15" s="79"/>
      <c r="AN15" s="79"/>
      <c r="AO15" s="75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75"/>
    </row>
    <row r="16" spans="1:57" ht="15">
      <c r="A16" s="79"/>
      <c r="B16" s="50" t="s">
        <v>23</v>
      </c>
      <c r="C16" s="11"/>
      <c r="D16" s="10">
        <v>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7"/>
      <c r="Q16" s="5">
        <v>3</v>
      </c>
      <c r="R16" s="47"/>
      <c r="S16" s="79"/>
      <c r="T16" s="19">
        <f t="shared" si="0"/>
        <v>0</v>
      </c>
      <c r="U16" s="17">
        <f t="shared" si="1"/>
        <v>0</v>
      </c>
      <c r="V16" s="21">
        <f t="shared" si="2"/>
        <v>0</v>
      </c>
      <c r="W16" s="22">
        <f t="shared" si="3"/>
        <v>0</v>
      </c>
      <c r="X16" s="23">
        <f t="shared" si="4"/>
        <v>0</v>
      </c>
      <c r="Y16" s="25">
        <f t="shared" si="5"/>
        <v>0</v>
      </c>
      <c r="Z16" s="27">
        <f t="shared" si="6"/>
        <v>0</v>
      </c>
      <c r="AA16" s="28">
        <f t="shared" si="7"/>
        <v>0</v>
      </c>
      <c r="AB16" s="30">
        <f t="shared" si="8"/>
        <v>0</v>
      </c>
      <c r="AC16" s="31">
        <f t="shared" si="9"/>
        <v>0</v>
      </c>
      <c r="AD16" s="32">
        <f t="shared" si="10"/>
        <v>0</v>
      </c>
      <c r="AE16" s="34">
        <f t="shared" si="11"/>
        <v>0</v>
      </c>
      <c r="AF16" s="35">
        <f t="shared" si="12"/>
        <v>0</v>
      </c>
      <c r="AG16" s="36">
        <f t="shared" si="13"/>
        <v>0</v>
      </c>
      <c r="AH16" s="38">
        <f t="shared" si="14"/>
        <v>0</v>
      </c>
      <c r="AK16" s="79"/>
      <c r="AL16" s="79"/>
      <c r="AM16" s="79"/>
      <c r="AN16" s="79"/>
      <c r="AO16" s="75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75"/>
    </row>
    <row r="17" spans="1:57" ht="15">
      <c r="A17" s="79"/>
      <c r="B17" s="50" t="s">
        <v>24</v>
      </c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6"/>
      <c r="Q17" s="5">
        <v>10</v>
      </c>
      <c r="R17" s="47"/>
      <c r="S17" s="79"/>
      <c r="T17" s="19">
        <f t="shared" si="0"/>
        <v>0</v>
      </c>
      <c r="U17" s="17">
        <f t="shared" si="1"/>
        <v>0</v>
      </c>
      <c r="V17" s="21">
        <f t="shared" si="2"/>
        <v>0</v>
      </c>
      <c r="W17" s="22">
        <f t="shared" si="3"/>
        <v>0</v>
      </c>
      <c r="X17" s="23">
        <f t="shared" si="4"/>
        <v>0</v>
      </c>
      <c r="Y17" s="25">
        <f t="shared" si="5"/>
        <v>0</v>
      </c>
      <c r="Z17" s="27">
        <f t="shared" si="6"/>
        <v>0</v>
      </c>
      <c r="AA17" s="28">
        <f t="shared" si="7"/>
        <v>0</v>
      </c>
      <c r="AB17" s="30">
        <f t="shared" si="8"/>
        <v>0</v>
      </c>
      <c r="AC17" s="31">
        <f t="shared" si="9"/>
        <v>0</v>
      </c>
      <c r="AD17" s="32">
        <f t="shared" si="10"/>
        <v>0</v>
      </c>
      <c r="AE17" s="34">
        <f t="shared" si="11"/>
        <v>0</v>
      </c>
      <c r="AF17" s="35">
        <f t="shared" si="12"/>
        <v>0</v>
      </c>
      <c r="AG17" s="36">
        <f t="shared" si="13"/>
        <v>0</v>
      </c>
      <c r="AH17" s="38">
        <f t="shared" si="14"/>
        <v>0</v>
      </c>
      <c r="AK17" s="79"/>
      <c r="AL17" s="79"/>
      <c r="AM17" s="79"/>
      <c r="AN17" s="79"/>
      <c r="AO17" s="75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75"/>
    </row>
    <row r="18" spans="1:57" ht="15">
      <c r="A18" s="79"/>
      <c r="B18" s="50" t="s">
        <v>25</v>
      </c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6"/>
      <c r="Q18" s="5">
        <v>10</v>
      </c>
      <c r="R18" s="47"/>
      <c r="S18" s="79"/>
      <c r="T18" s="19">
        <f t="shared" si="0"/>
        <v>0</v>
      </c>
      <c r="U18" s="17">
        <f t="shared" si="1"/>
        <v>0</v>
      </c>
      <c r="V18" s="21">
        <f t="shared" si="2"/>
        <v>0</v>
      </c>
      <c r="W18" s="22">
        <f t="shared" si="3"/>
        <v>0</v>
      </c>
      <c r="X18" s="23">
        <f t="shared" si="4"/>
        <v>0</v>
      </c>
      <c r="Y18" s="25">
        <f t="shared" si="5"/>
        <v>0</v>
      </c>
      <c r="Z18" s="27">
        <f t="shared" si="6"/>
        <v>0</v>
      </c>
      <c r="AA18" s="28">
        <f t="shared" si="7"/>
        <v>0</v>
      </c>
      <c r="AB18" s="30">
        <f t="shared" si="8"/>
        <v>0</v>
      </c>
      <c r="AC18" s="31">
        <f t="shared" si="9"/>
        <v>0</v>
      </c>
      <c r="AD18" s="32">
        <f t="shared" si="10"/>
        <v>0</v>
      </c>
      <c r="AE18" s="34">
        <f t="shared" si="11"/>
        <v>0</v>
      </c>
      <c r="AF18" s="35">
        <f t="shared" si="12"/>
        <v>0</v>
      </c>
      <c r="AG18" s="36">
        <f t="shared" si="13"/>
        <v>0</v>
      </c>
      <c r="AH18" s="38">
        <f t="shared" si="14"/>
        <v>0</v>
      </c>
      <c r="AK18" s="79"/>
      <c r="AL18" s="79"/>
      <c r="AM18" s="79"/>
      <c r="AN18" s="79"/>
      <c r="AO18" s="75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75"/>
    </row>
    <row r="19" spans="1:57" ht="30.75">
      <c r="A19" s="79"/>
      <c r="B19" s="50" t="s">
        <v>26</v>
      </c>
      <c r="C19" s="11">
        <v>10</v>
      </c>
      <c r="D19" s="10">
        <v>4</v>
      </c>
      <c r="E19" s="10">
        <v>4</v>
      </c>
      <c r="F19" s="10">
        <v>13</v>
      </c>
      <c r="G19" s="10">
        <v>4</v>
      </c>
      <c r="H19" s="10">
        <v>8</v>
      </c>
      <c r="I19" s="10">
        <v>5</v>
      </c>
      <c r="J19" s="10">
        <v>8</v>
      </c>
      <c r="K19" s="10">
        <v>9</v>
      </c>
      <c r="L19" s="10">
        <v>3</v>
      </c>
      <c r="M19" s="10">
        <v>16</v>
      </c>
      <c r="N19" s="10">
        <v>6</v>
      </c>
      <c r="O19" s="10"/>
      <c r="P19" s="48"/>
      <c r="Q19" s="5">
        <v>108</v>
      </c>
      <c r="R19" s="47"/>
      <c r="S19" s="79"/>
      <c r="T19" s="19">
        <f t="shared" si="0"/>
        <v>0</v>
      </c>
      <c r="U19" s="17">
        <f t="shared" si="1"/>
        <v>0</v>
      </c>
      <c r="V19" s="21">
        <f t="shared" si="2"/>
        <v>0</v>
      </c>
      <c r="W19" s="22">
        <f t="shared" si="3"/>
        <v>0</v>
      </c>
      <c r="X19" s="23">
        <f t="shared" si="4"/>
        <v>0</v>
      </c>
      <c r="Y19" s="25">
        <f t="shared" si="5"/>
        <v>0</v>
      </c>
      <c r="Z19" s="27">
        <f t="shared" si="6"/>
        <v>0</v>
      </c>
      <c r="AA19" s="28">
        <f t="shared" si="7"/>
        <v>0</v>
      </c>
      <c r="AB19" s="30">
        <f t="shared" si="8"/>
        <v>0</v>
      </c>
      <c r="AC19" s="31">
        <f t="shared" si="9"/>
        <v>0</v>
      </c>
      <c r="AD19" s="32">
        <f t="shared" si="10"/>
        <v>0</v>
      </c>
      <c r="AE19" s="34">
        <f t="shared" si="11"/>
        <v>0</v>
      </c>
      <c r="AF19" s="35">
        <f t="shared" si="12"/>
        <v>0</v>
      </c>
      <c r="AG19" s="36">
        <f t="shared" si="13"/>
        <v>0</v>
      </c>
      <c r="AH19" s="38">
        <f t="shared" si="14"/>
        <v>0</v>
      </c>
      <c r="AK19" s="79"/>
      <c r="AL19" s="79"/>
      <c r="AM19" s="79"/>
      <c r="AN19" s="79"/>
      <c r="AO19" s="75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75"/>
    </row>
    <row r="20" spans="1:57" ht="36.75" customHeight="1">
      <c r="A20" s="79"/>
      <c r="B20" s="50" t="s">
        <v>27</v>
      </c>
      <c r="C20" s="11"/>
      <c r="D20" s="10"/>
      <c r="E20" s="10"/>
      <c r="F20" s="10"/>
      <c r="G20" s="10"/>
      <c r="H20" s="10"/>
      <c r="I20" s="10">
        <v>1</v>
      </c>
      <c r="J20" s="10"/>
      <c r="K20" s="10"/>
      <c r="L20" s="10">
        <v>5</v>
      </c>
      <c r="M20" s="10">
        <v>1</v>
      </c>
      <c r="N20" s="10"/>
      <c r="O20" s="10"/>
      <c r="P20" s="48"/>
      <c r="Q20" s="5">
        <v>10</v>
      </c>
      <c r="R20" s="47"/>
      <c r="S20" s="79"/>
      <c r="T20" s="19">
        <f t="shared" si="0"/>
        <v>0</v>
      </c>
      <c r="U20" s="17">
        <f t="shared" si="1"/>
        <v>0</v>
      </c>
      <c r="V20" s="21">
        <f t="shared" si="2"/>
        <v>0</v>
      </c>
      <c r="W20" s="22">
        <f t="shared" si="3"/>
        <v>0</v>
      </c>
      <c r="X20" s="23">
        <f t="shared" si="4"/>
        <v>0</v>
      </c>
      <c r="Y20" s="25">
        <f t="shared" si="5"/>
        <v>0</v>
      </c>
      <c r="Z20" s="27">
        <f t="shared" si="6"/>
        <v>0</v>
      </c>
      <c r="AA20" s="28">
        <f t="shared" si="7"/>
        <v>0</v>
      </c>
      <c r="AB20" s="30">
        <f t="shared" si="8"/>
        <v>0</v>
      </c>
      <c r="AC20" s="31">
        <f t="shared" si="9"/>
        <v>0</v>
      </c>
      <c r="AD20" s="32">
        <f t="shared" si="10"/>
        <v>0</v>
      </c>
      <c r="AE20" s="34">
        <f t="shared" si="11"/>
        <v>0</v>
      </c>
      <c r="AF20" s="35">
        <f t="shared" si="12"/>
        <v>0</v>
      </c>
      <c r="AG20" s="36">
        <f t="shared" si="13"/>
        <v>0</v>
      </c>
      <c r="AH20" s="38">
        <f t="shared" si="14"/>
        <v>0</v>
      </c>
      <c r="AK20" s="79"/>
      <c r="AL20" s="79"/>
      <c r="AM20" s="79"/>
      <c r="AN20" s="79"/>
      <c r="AO20" s="75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75"/>
    </row>
    <row r="21" spans="1:57" ht="15">
      <c r="A21" s="79"/>
      <c r="B21" s="50" t="s">
        <v>28</v>
      </c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48"/>
      <c r="Q21" s="5">
        <v>5</v>
      </c>
      <c r="R21" s="47"/>
      <c r="S21" s="79"/>
      <c r="T21" s="19">
        <f t="shared" si="0"/>
        <v>0</v>
      </c>
      <c r="U21" s="17">
        <f t="shared" si="1"/>
        <v>0</v>
      </c>
      <c r="V21" s="21">
        <f t="shared" si="2"/>
        <v>0</v>
      </c>
      <c r="W21" s="22">
        <f t="shared" si="3"/>
        <v>0</v>
      </c>
      <c r="X21" s="23">
        <f t="shared" si="4"/>
        <v>0</v>
      </c>
      <c r="Y21" s="25">
        <f t="shared" si="5"/>
        <v>0</v>
      </c>
      <c r="Z21" s="27">
        <f t="shared" si="6"/>
        <v>0</v>
      </c>
      <c r="AA21" s="28">
        <f t="shared" si="7"/>
        <v>0</v>
      </c>
      <c r="AB21" s="30">
        <f t="shared" si="8"/>
        <v>0</v>
      </c>
      <c r="AC21" s="31">
        <f t="shared" si="9"/>
        <v>0</v>
      </c>
      <c r="AD21" s="32">
        <f t="shared" si="10"/>
        <v>0</v>
      </c>
      <c r="AE21" s="34">
        <f t="shared" si="11"/>
        <v>0</v>
      </c>
      <c r="AF21" s="35">
        <f t="shared" si="12"/>
        <v>0</v>
      </c>
      <c r="AG21" s="36">
        <f t="shared" si="13"/>
        <v>0</v>
      </c>
      <c r="AH21" s="38">
        <f t="shared" si="14"/>
        <v>0</v>
      </c>
      <c r="AK21" s="79"/>
      <c r="AL21" s="79"/>
      <c r="AM21" s="79"/>
      <c r="AN21" s="79"/>
      <c r="AO21" s="75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75"/>
    </row>
    <row r="22" spans="1:57" ht="15">
      <c r="A22" s="79"/>
      <c r="B22" s="50" t="s">
        <v>29</v>
      </c>
      <c r="C22" s="11">
        <v>2</v>
      </c>
      <c r="D22" s="10"/>
      <c r="E22" s="10">
        <v>2</v>
      </c>
      <c r="F22" s="10">
        <v>3</v>
      </c>
      <c r="G22" s="10">
        <v>3</v>
      </c>
      <c r="H22" s="10">
        <v>4</v>
      </c>
      <c r="I22" s="10">
        <v>4</v>
      </c>
      <c r="J22" s="10">
        <v>2</v>
      </c>
      <c r="K22" s="10"/>
      <c r="L22" s="10">
        <v>1</v>
      </c>
      <c r="M22" s="10">
        <v>2</v>
      </c>
      <c r="N22" s="10">
        <v>1</v>
      </c>
      <c r="O22" s="10">
        <v>4</v>
      </c>
      <c r="P22" s="48"/>
      <c r="Q22" s="5">
        <v>35</v>
      </c>
      <c r="R22" s="47"/>
      <c r="S22" s="79"/>
      <c r="T22" s="19">
        <f t="shared" si="0"/>
        <v>0</v>
      </c>
      <c r="U22" s="17">
        <f t="shared" si="1"/>
        <v>0</v>
      </c>
      <c r="V22" s="21">
        <f t="shared" si="2"/>
        <v>0</v>
      </c>
      <c r="W22" s="22">
        <f t="shared" si="3"/>
        <v>0</v>
      </c>
      <c r="X22" s="23">
        <f t="shared" si="4"/>
        <v>0</v>
      </c>
      <c r="Y22" s="25">
        <f t="shared" si="5"/>
        <v>0</v>
      </c>
      <c r="Z22" s="27">
        <f t="shared" si="6"/>
        <v>0</v>
      </c>
      <c r="AA22" s="28">
        <f t="shared" si="7"/>
        <v>0</v>
      </c>
      <c r="AB22" s="30">
        <f t="shared" si="8"/>
        <v>0</v>
      </c>
      <c r="AC22" s="31">
        <f t="shared" si="9"/>
        <v>0</v>
      </c>
      <c r="AD22" s="32">
        <f t="shared" si="10"/>
        <v>0</v>
      </c>
      <c r="AE22" s="34">
        <f t="shared" si="11"/>
        <v>0</v>
      </c>
      <c r="AF22" s="35">
        <f t="shared" si="12"/>
        <v>0</v>
      </c>
      <c r="AG22" s="36">
        <f t="shared" si="13"/>
        <v>0</v>
      </c>
      <c r="AH22" s="38">
        <f t="shared" si="14"/>
        <v>0</v>
      </c>
      <c r="AK22" s="79"/>
      <c r="AL22" s="79"/>
      <c r="AM22" s="79"/>
      <c r="AN22" s="79"/>
      <c r="AO22" s="75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75"/>
    </row>
    <row r="23" spans="1:57" ht="15">
      <c r="A23" s="79"/>
      <c r="B23" s="50" t="s">
        <v>30</v>
      </c>
      <c r="C23" s="11"/>
      <c r="D23" s="10"/>
      <c r="E23" s="10"/>
      <c r="F23" s="10"/>
      <c r="G23" s="10"/>
      <c r="H23" s="10"/>
      <c r="I23" s="10"/>
      <c r="J23" s="10"/>
      <c r="K23" s="10">
        <v>2</v>
      </c>
      <c r="L23" s="10"/>
      <c r="M23" s="10"/>
      <c r="N23" s="10"/>
      <c r="O23" s="10"/>
      <c r="P23" s="48"/>
      <c r="Q23" s="5">
        <v>5</v>
      </c>
      <c r="R23" s="47"/>
      <c r="S23" s="79"/>
      <c r="T23" s="19">
        <f t="shared" si="0"/>
        <v>0</v>
      </c>
      <c r="U23" s="17">
        <f t="shared" si="1"/>
        <v>0</v>
      </c>
      <c r="V23" s="21">
        <f t="shared" si="2"/>
        <v>0</v>
      </c>
      <c r="W23" s="22">
        <f t="shared" si="3"/>
        <v>0</v>
      </c>
      <c r="X23" s="23">
        <f t="shared" si="4"/>
        <v>0</v>
      </c>
      <c r="Y23" s="25">
        <f t="shared" si="5"/>
        <v>0</v>
      </c>
      <c r="Z23" s="27">
        <f t="shared" si="6"/>
        <v>0</v>
      </c>
      <c r="AA23" s="28">
        <f t="shared" si="7"/>
        <v>0</v>
      </c>
      <c r="AB23" s="30">
        <f t="shared" si="8"/>
        <v>0</v>
      </c>
      <c r="AC23" s="31">
        <f t="shared" si="9"/>
        <v>0</v>
      </c>
      <c r="AD23" s="32">
        <f t="shared" si="10"/>
        <v>0</v>
      </c>
      <c r="AE23" s="34">
        <f t="shared" si="11"/>
        <v>0</v>
      </c>
      <c r="AF23" s="35">
        <f t="shared" si="12"/>
        <v>0</v>
      </c>
      <c r="AG23" s="36">
        <f t="shared" si="13"/>
        <v>0</v>
      </c>
      <c r="AH23" s="38">
        <f t="shared" si="14"/>
        <v>0</v>
      </c>
      <c r="AK23" s="79"/>
      <c r="AL23" s="79"/>
      <c r="AM23" s="79"/>
      <c r="AN23" s="79"/>
      <c r="AO23" s="75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75"/>
    </row>
    <row r="24" spans="1:57" ht="15">
      <c r="A24" s="79"/>
      <c r="B24" s="50" t="s">
        <v>31</v>
      </c>
      <c r="C24" s="11">
        <v>2</v>
      </c>
      <c r="D24" s="10"/>
      <c r="E24" s="10">
        <v>1</v>
      </c>
      <c r="F24" s="10"/>
      <c r="G24" s="10"/>
      <c r="H24" s="10">
        <v>2</v>
      </c>
      <c r="I24" s="10"/>
      <c r="J24" s="10"/>
      <c r="K24" s="10">
        <v>1</v>
      </c>
      <c r="L24" s="10"/>
      <c r="M24" s="10"/>
      <c r="N24" s="10"/>
      <c r="O24" s="10">
        <v>12</v>
      </c>
      <c r="P24" s="48"/>
      <c r="Q24" s="5">
        <v>22</v>
      </c>
      <c r="R24" s="47"/>
      <c r="S24" s="79"/>
      <c r="T24" s="19">
        <f t="shared" si="0"/>
        <v>0</v>
      </c>
      <c r="U24" s="17">
        <f t="shared" si="1"/>
        <v>0</v>
      </c>
      <c r="V24" s="21">
        <f t="shared" si="2"/>
        <v>0</v>
      </c>
      <c r="W24" s="22">
        <f t="shared" si="3"/>
        <v>0</v>
      </c>
      <c r="X24" s="23">
        <f t="shared" si="4"/>
        <v>0</v>
      </c>
      <c r="Y24" s="25">
        <f t="shared" si="5"/>
        <v>0</v>
      </c>
      <c r="Z24" s="27">
        <f t="shared" si="6"/>
        <v>0</v>
      </c>
      <c r="AA24" s="28">
        <f t="shared" si="7"/>
        <v>0</v>
      </c>
      <c r="AB24" s="30">
        <f t="shared" si="8"/>
        <v>0</v>
      </c>
      <c r="AC24" s="31">
        <f t="shared" si="9"/>
        <v>0</v>
      </c>
      <c r="AD24" s="32">
        <f t="shared" si="10"/>
        <v>0</v>
      </c>
      <c r="AE24" s="34">
        <f t="shared" si="11"/>
        <v>0</v>
      </c>
      <c r="AF24" s="35">
        <f t="shared" si="12"/>
        <v>0</v>
      </c>
      <c r="AG24" s="36">
        <f t="shared" si="13"/>
        <v>0</v>
      </c>
      <c r="AH24" s="38">
        <f t="shared" si="14"/>
        <v>0</v>
      </c>
      <c r="AK24" s="79"/>
      <c r="AL24" s="79"/>
      <c r="AM24" s="79"/>
      <c r="AN24" s="79"/>
      <c r="AO24" s="75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75"/>
    </row>
    <row r="25" spans="1:57" ht="15.75" customHeight="1">
      <c r="A25" s="79"/>
      <c r="B25" s="50" t="s">
        <v>32</v>
      </c>
      <c r="C25" s="11">
        <v>4</v>
      </c>
      <c r="D25" s="10">
        <v>5</v>
      </c>
      <c r="E25" s="10">
        <v>5</v>
      </c>
      <c r="F25" s="10">
        <v>2</v>
      </c>
      <c r="G25" s="10">
        <v>7</v>
      </c>
      <c r="H25" s="10">
        <v>2</v>
      </c>
      <c r="I25" s="10">
        <v>4</v>
      </c>
      <c r="J25" s="10">
        <v>3</v>
      </c>
      <c r="K25" s="10">
        <v>2</v>
      </c>
      <c r="L25" s="10">
        <v>2</v>
      </c>
      <c r="M25" s="10">
        <v>4</v>
      </c>
      <c r="N25" s="10">
        <v>1</v>
      </c>
      <c r="O25" s="10">
        <v>2</v>
      </c>
      <c r="P25" s="48"/>
      <c r="Q25" s="5">
        <v>52</v>
      </c>
      <c r="R25" s="47"/>
      <c r="S25" s="79"/>
      <c r="T25" s="19">
        <f t="shared" si="0"/>
        <v>0</v>
      </c>
      <c r="U25" s="17">
        <f t="shared" si="1"/>
        <v>0</v>
      </c>
      <c r="V25" s="21">
        <f t="shared" si="2"/>
        <v>0</v>
      </c>
      <c r="W25" s="22">
        <f t="shared" si="3"/>
        <v>0</v>
      </c>
      <c r="X25" s="23">
        <f t="shared" si="4"/>
        <v>0</v>
      </c>
      <c r="Y25" s="25">
        <f t="shared" si="5"/>
        <v>0</v>
      </c>
      <c r="Z25" s="27">
        <f t="shared" si="6"/>
        <v>0</v>
      </c>
      <c r="AA25" s="28">
        <f t="shared" si="7"/>
        <v>0</v>
      </c>
      <c r="AB25" s="30">
        <f t="shared" si="8"/>
        <v>0</v>
      </c>
      <c r="AC25" s="31">
        <f t="shared" si="9"/>
        <v>0</v>
      </c>
      <c r="AD25" s="32">
        <f t="shared" si="10"/>
        <v>0</v>
      </c>
      <c r="AE25" s="34">
        <f t="shared" si="11"/>
        <v>0</v>
      </c>
      <c r="AF25" s="35">
        <f t="shared" si="12"/>
        <v>0</v>
      </c>
      <c r="AG25" s="36">
        <f t="shared" si="13"/>
        <v>0</v>
      </c>
      <c r="AH25" s="38">
        <f t="shared" si="14"/>
        <v>0</v>
      </c>
      <c r="AK25" s="79"/>
      <c r="AL25" s="79"/>
      <c r="AM25" s="79"/>
      <c r="AN25" s="79"/>
      <c r="AO25" s="75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75"/>
    </row>
    <row r="26" spans="1:57" ht="15">
      <c r="A26" s="79"/>
      <c r="B26" s="50" t="s">
        <v>33</v>
      </c>
      <c r="C26" s="11">
        <v>1</v>
      </c>
      <c r="D26" s="10"/>
      <c r="E26" s="10">
        <v>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48"/>
      <c r="Q26" s="5">
        <v>5</v>
      </c>
      <c r="R26" s="47"/>
      <c r="S26" s="79"/>
      <c r="T26" s="19">
        <f t="shared" si="0"/>
        <v>0</v>
      </c>
      <c r="U26" s="17">
        <f t="shared" si="1"/>
        <v>0</v>
      </c>
      <c r="V26" s="21">
        <f t="shared" si="2"/>
        <v>0</v>
      </c>
      <c r="W26" s="22">
        <f t="shared" si="3"/>
        <v>0</v>
      </c>
      <c r="X26" s="23">
        <f t="shared" si="4"/>
        <v>0</v>
      </c>
      <c r="Y26" s="25">
        <f t="shared" si="5"/>
        <v>0</v>
      </c>
      <c r="Z26" s="27">
        <f t="shared" si="6"/>
        <v>0</v>
      </c>
      <c r="AA26" s="28">
        <f t="shared" si="7"/>
        <v>0</v>
      </c>
      <c r="AB26" s="30">
        <f t="shared" si="8"/>
        <v>0</v>
      </c>
      <c r="AC26" s="31">
        <f t="shared" si="9"/>
        <v>0</v>
      </c>
      <c r="AD26" s="32">
        <f t="shared" si="10"/>
        <v>0</v>
      </c>
      <c r="AE26" s="34">
        <f t="shared" si="11"/>
        <v>0</v>
      </c>
      <c r="AF26" s="35">
        <f t="shared" si="12"/>
        <v>0</v>
      </c>
      <c r="AG26" s="36">
        <f t="shared" si="13"/>
        <v>0</v>
      </c>
      <c r="AH26" s="38">
        <f t="shared" si="14"/>
        <v>0</v>
      </c>
      <c r="AK26" s="79"/>
      <c r="AL26" s="79"/>
      <c r="AM26" s="79"/>
      <c r="AN26" s="79"/>
      <c r="AO26" s="75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75"/>
    </row>
    <row r="27" spans="1:57" ht="15">
      <c r="A27" s="79"/>
      <c r="B27" s="50" t="s">
        <v>34</v>
      </c>
      <c r="C27" s="11"/>
      <c r="D27" s="10"/>
      <c r="E27" s="10"/>
      <c r="F27" s="10"/>
      <c r="G27" s="10">
        <v>3</v>
      </c>
      <c r="H27" s="10"/>
      <c r="I27" s="10">
        <v>1</v>
      </c>
      <c r="J27" s="10">
        <v>1</v>
      </c>
      <c r="K27" s="10">
        <v>2</v>
      </c>
      <c r="L27" s="10"/>
      <c r="M27" s="10">
        <v>3</v>
      </c>
      <c r="N27" s="10"/>
      <c r="O27" s="10"/>
      <c r="P27" s="48"/>
      <c r="Q27" s="5">
        <v>12</v>
      </c>
      <c r="R27" s="47"/>
      <c r="S27" s="79"/>
      <c r="T27" s="19">
        <f t="shared" si="0"/>
        <v>0</v>
      </c>
      <c r="U27" s="17">
        <f t="shared" si="1"/>
        <v>0</v>
      </c>
      <c r="V27" s="21">
        <f t="shared" si="2"/>
        <v>0</v>
      </c>
      <c r="W27" s="22">
        <f t="shared" si="3"/>
        <v>0</v>
      </c>
      <c r="X27" s="23">
        <f t="shared" si="4"/>
        <v>0</v>
      </c>
      <c r="Y27" s="25">
        <f t="shared" si="5"/>
        <v>0</v>
      </c>
      <c r="Z27" s="27">
        <f t="shared" si="6"/>
        <v>0</v>
      </c>
      <c r="AA27" s="28">
        <f t="shared" si="7"/>
        <v>0</v>
      </c>
      <c r="AB27" s="30">
        <f t="shared" si="8"/>
        <v>0</v>
      </c>
      <c r="AC27" s="31">
        <f t="shared" si="9"/>
        <v>0</v>
      </c>
      <c r="AD27" s="32">
        <f t="shared" si="10"/>
        <v>0</v>
      </c>
      <c r="AE27" s="34">
        <f t="shared" si="11"/>
        <v>0</v>
      </c>
      <c r="AF27" s="35">
        <f t="shared" si="12"/>
        <v>0</v>
      </c>
      <c r="AG27" s="36">
        <f t="shared" si="13"/>
        <v>0</v>
      </c>
      <c r="AH27" s="38">
        <f t="shared" si="14"/>
        <v>0</v>
      </c>
      <c r="AK27" s="79"/>
      <c r="AL27" s="79"/>
      <c r="AM27" s="79"/>
      <c r="AN27" s="79"/>
      <c r="AO27" s="75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75"/>
    </row>
    <row r="28" spans="1:57" ht="15">
      <c r="A28" s="79"/>
      <c r="B28" s="50" t="s">
        <v>35</v>
      </c>
      <c r="C28" s="11"/>
      <c r="D28" s="10"/>
      <c r="E28" s="10"/>
      <c r="F28" s="10"/>
      <c r="G28" s="10"/>
      <c r="H28" s="10"/>
      <c r="I28" s="10"/>
      <c r="J28" s="10">
        <v>3</v>
      </c>
      <c r="K28" s="10"/>
      <c r="L28" s="10">
        <v>1</v>
      </c>
      <c r="M28" s="10">
        <v>1</v>
      </c>
      <c r="N28" s="10"/>
      <c r="O28" s="10"/>
      <c r="P28" s="48"/>
      <c r="Q28" s="5">
        <v>6</v>
      </c>
      <c r="R28" s="47"/>
      <c r="S28" s="79"/>
      <c r="T28" s="19">
        <f t="shared" si="0"/>
        <v>0</v>
      </c>
      <c r="U28" s="17">
        <f t="shared" si="1"/>
        <v>0</v>
      </c>
      <c r="V28" s="21">
        <f t="shared" si="2"/>
        <v>0</v>
      </c>
      <c r="W28" s="22">
        <f t="shared" si="3"/>
        <v>0</v>
      </c>
      <c r="X28" s="23">
        <f t="shared" si="4"/>
        <v>0</v>
      </c>
      <c r="Y28" s="25">
        <f t="shared" si="5"/>
        <v>0</v>
      </c>
      <c r="Z28" s="27">
        <f t="shared" si="6"/>
        <v>0</v>
      </c>
      <c r="AA28" s="28">
        <f t="shared" si="7"/>
        <v>0</v>
      </c>
      <c r="AB28" s="30">
        <f t="shared" si="8"/>
        <v>0</v>
      </c>
      <c r="AC28" s="31">
        <f t="shared" si="9"/>
        <v>0</v>
      </c>
      <c r="AD28" s="32">
        <f t="shared" si="10"/>
        <v>0</v>
      </c>
      <c r="AE28" s="34">
        <f t="shared" si="11"/>
        <v>0</v>
      </c>
      <c r="AF28" s="35">
        <f t="shared" si="12"/>
        <v>0</v>
      </c>
      <c r="AG28" s="36">
        <f t="shared" si="13"/>
        <v>0</v>
      </c>
      <c r="AH28" s="38">
        <f t="shared" si="14"/>
        <v>0</v>
      </c>
      <c r="AK28" s="79"/>
      <c r="AL28" s="79"/>
      <c r="AM28" s="79"/>
      <c r="AN28" s="79"/>
      <c r="AO28" s="75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75"/>
    </row>
    <row r="29" spans="1:57" ht="20.25" customHeight="1">
      <c r="A29" s="79"/>
      <c r="B29" s="170" t="s">
        <v>36</v>
      </c>
      <c r="C29" s="172"/>
      <c r="D29" s="158">
        <v>1</v>
      </c>
      <c r="E29" s="158">
        <v>1</v>
      </c>
      <c r="F29" s="158">
        <v>3</v>
      </c>
      <c r="G29" s="158">
        <v>1</v>
      </c>
      <c r="H29" s="158"/>
      <c r="I29" s="158"/>
      <c r="J29" s="158"/>
      <c r="K29" s="158"/>
      <c r="L29" s="158">
        <v>1</v>
      </c>
      <c r="M29" s="158">
        <v>1</v>
      </c>
      <c r="N29" s="158"/>
      <c r="O29" s="158"/>
      <c r="P29" s="160"/>
      <c r="Q29" s="5">
        <v>10</v>
      </c>
      <c r="R29" s="153"/>
      <c r="S29" s="79"/>
      <c r="T29" s="19">
        <f t="shared" si="0"/>
        <v>0</v>
      </c>
      <c r="U29" s="17">
        <f t="shared" si="1"/>
        <v>0</v>
      </c>
      <c r="V29" s="21">
        <f t="shared" si="2"/>
        <v>0</v>
      </c>
      <c r="W29" s="22">
        <f t="shared" si="3"/>
        <v>0</v>
      </c>
      <c r="X29" s="23">
        <f t="shared" si="4"/>
        <v>0</v>
      </c>
      <c r="Y29" s="25">
        <f t="shared" si="5"/>
        <v>0</v>
      </c>
      <c r="Z29" s="27">
        <f t="shared" si="6"/>
        <v>0</v>
      </c>
      <c r="AA29" s="28">
        <f t="shared" si="7"/>
        <v>0</v>
      </c>
      <c r="AB29" s="30">
        <f t="shared" si="8"/>
        <v>0</v>
      </c>
      <c r="AC29" s="31">
        <f t="shared" si="9"/>
        <v>0</v>
      </c>
      <c r="AD29" s="32">
        <f t="shared" si="10"/>
        <v>0</v>
      </c>
      <c r="AE29" s="34">
        <f t="shared" si="11"/>
        <v>0</v>
      </c>
      <c r="AF29" s="35">
        <f t="shared" si="12"/>
        <v>0</v>
      </c>
      <c r="AG29" s="36">
        <f t="shared" si="13"/>
        <v>0</v>
      </c>
      <c r="AH29" s="38">
        <f t="shared" si="14"/>
        <v>0</v>
      </c>
      <c r="AK29" s="79"/>
      <c r="AL29" s="79"/>
      <c r="AM29" s="79"/>
      <c r="AN29" s="79"/>
      <c r="AO29" s="75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75"/>
    </row>
    <row r="30" spans="1:57" ht="21.75" customHeight="1" hidden="1">
      <c r="A30" s="79"/>
      <c r="B30" s="171"/>
      <c r="C30" s="173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61"/>
      <c r="Q30" s="5">
        <f>P30*120%</f>
        <v>0</v>
      </c>
      <c r="R30" s="154"/>
      <c r="S30" s="79"/>
      <c r="T30" s="19">
        <f t="shared" si="0"/>
        <v>0</v>
      </c>
      <c r="U30" s="17">
        <f t="shared" si="1"/>
        <v>0</v>
      </c>
      <c r="V30" s="21">
        <f t="shared" si="2"/>
        <v>0</v>
      </c>
      <c r="W30" s="22">
        <f t="shared" si="3"/>
        <v>0</v>
      </c>
      <c r="X30" s="23">
        <f t="shared" si="4"/>
        <v>0</v>
      </c>
      <c r="Y30" s="25">
        <f t="shared" si="5"/>
        <v>0</v>
      </c>
      <c r="Z30" s="27">
        <f t="shared" si="6"/>
        <v>0</v>
      </c>
      <c r="AA30" s="28">
        <f t="shared" si="7"/>
        <v>0</v>
      </c>
      <c r="AB30" s="30">
        <f t="shared" si="8"/>
        <v>0</v>
      </c>
      <c r="AC30" s="31">
        <f t="shared" si="9"/>
        <v>0</v>
      </c>
      <c r="AD30" s="32">
        <f t="shared" si="10"/>
        <v>0</v>
      </c>
      <c r="AE30" s="34">
        <f t="shared" si="11"/>
        <v>0</v>
      </c>
      <c r="AF30" s="35">
        <f t="shared" si="12"/>
        <v>0</v>
      </c>
      <c r="AG30" s="36">
        <f t="shared" si="13"/>
        <v>0</v>
      </c>
      <c r="AH30" s="38">
        <f t="shared" si="14"/>
        <v>0</v>
      </c>
      <c r="AK30" s="79"/>
      <c r="AL30" s="79"/>
      <c r="AM30" s="79"/>
      <c r="AN30" s="79"/>
      <c r="AO30" s="75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75"/>
    </row>
    <row r="31" spans="1:57" ht="39.75" customHeight="1">
      <c r="A31" s="79"/>
      <c r="B31" s="50" t="s">
        <v>63</v>
      </c>
      <c r="C31" s="1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6"/>
      <c r="Q31" s="5">
        <v>10</v>
      </c>
      <c r="R31" s="47"/>
      <c r="S31" s="79"/>
      <c r="T31" s="19">
        <f t="shared" si="0"/>
        <v>0</v>
      </c>
      <c r="U31" s="17">
        <f t="shared" si="1"/>
        <v>0</v>
      </c>
      <c r="V31" s="21">
        <f t="shared" si="2"/>
        <v>0</v>
      </c>
      <c r="W31" s="22">
        <f t="shared" si="3"/>
        <v>0</v>
      </c>
      <c r="X31" s="23">
        <f t="shared" si="4"/>
        <v>0</v>
      </c>
      <c r="Y31" s="25">
        <f t="shared" si="5"/>
        <v>0</v>
      </c>
      <c r="Z31" s="27">
        <f t="shared" si="6"/>
        <v>0</v>
      </c>
      <c r="AA31" s="28">
        <f t="shared" si="7"/>
        <v>0</v>
      </c>
      <c r="AB31" s="30">
        <f t="shared" si="8"/>
        <v>0</v>
      </c>
      <c r="AC31" s="31">
        <f t="shared" si="9"/>
        <v>0</v>
      </c>
      <c r="AD31" s="32">
        <f t="shared" si="10"/>
        <v>0</v>
      </c>
      <c r="AE31" s="34">
        <f t="shared" si="11"/>
        <v>0</v>
      </c>
      <c r="AF31" s="35">
        <f t="shared" si="12"/>
        <v>0</v>
      </c>
      <c r="AG31" s="36">
        <f t="shared" si="13"/>
        <v>0</v>
      </c>
      <c r="AH31" s="38">
        <f t="shared" si="14"/>
        <v>0</v>
      </c>
      <c r="AK31" s="79"/>
      <c r="AL31" s="79"/>
      <c r="AM31" s="79"/>
      <c r="AN31" s="79"/>
      <c r="AO31" s="75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75"/>
    </row>
    <row r="32" spans="1:57" ht="42" customHeight="1">
      <c r="A32" s="79"/>
      <c r="B32" s="50" t="s">
        <v>64</v>
      </c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6"/>
      <c r="Q32" s="5">
        <v>10</v>
      </c>
      <c r="R32" s="47"/>
      <c r="S32" s="79"/>
      <c r="T32" s="19">
        <f t="shared" si="0"/>
        <v>0</v>
      </c>
      <c r="U32" s="17">
        <f t="shared" si="1"/>
        <v>0</v>
      </c>
      <c r="V32" s="21">
        <f t="shared" si="2"/>
        <v>0</v>
      </c>
      <c r="W32" s="22">
        <f t="shared" si="3"/>
        <v>0</v>
      </c>
      <c r="X32" s="23">
        <f t="shared" si="4"/>
        <v>0</v>
      </c>
      <c r="Y32" s="25">
        <f t="shared" si="5"/>
        <v>0</v>
      </c>
      <c r="Z32" s="27">
        <f t="shared" si="6"/>
        <v>0</v>
      </c>
      <c r="AA32" s="28">
        <f t="shared" si="7"/>
        <v>0</v>
      </c>
      <c r="AB32" s="30">
        <f t="shared" si="8"/>
        <v>0</v>
      </c>
      <c r="AC32" s="31">
        <f t="shared" si="9"/>
        <v>0</v>
      </c>
      <c r="AD32" s="32">
        <f t="shared" si="10"/>
        <v>0</v>
      </c>
      <c r="AE32" s="34">
        <f t="shared" si="11"/>
        <v>0</v>
      </c>
      <c r="AF32" s="35">
        <f t="shared" si="12"/>
        <v>0</v>
      </c>
      <c r="AG32" s="36">
        <f t="shared" si="13"/>
        <v>0</v>
      </c>
      <c r="AH32" s="38">
        <f t="shared" si="14"/>
        <v>0</v>
      </c>
      <c r="AK32" s="79"/>
      <c r="AL32" s="79"/>
      <c r="AM32" s="79"/>
      <c r="AN32" s="79"/>
      <c r="AO32" s="75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75"/>
    </row>
    <row r="33" spans="1:57" ht="42" customHeight="1">
      <c r="A33" s="79"/>
      <c r="B33" s="54" t="s">
        <v>77</v>
      </c>
      <c r="C33" s="14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15"/>
      <c r="Q33" s="16">
        <v>1</v>
      </c>
      <c r="R33" s="53"/>
      <c r="S33" s="79"/>
      <c r="T33" s="19">
        <f t="shared" si="0"/>
        <v>0</v>
      </c>
      <c r="U33" s="17">
        <f t="shared" si="1"/>
        <v>0</v>
      </c>
      <c r="V33" s="21">
        <f t="shared" si="2"/>
        <v>0</v>
      </c>
      <c r="W33" s="22">
        <f t="shared" si="3"/>
        <v>0</v>
      </c>
      <c r="X33" s="23">
        <f t="shared" si="4"/>
        <v>0</v>
      </c>
      <c r="Y33" s="25">
        <f t="shared" si="5"/>
        <v>0</v>
      </c>
      <c r="Z33" s="27">
        <f t="shared" si="6"/>
        <v>0</v>
      </c>
      <c r="AA33" s="28">
        <f t="shared" si="7"/>
        <v>0</v>
      </c>
      <c r="AB33" s="30">
        <f t="shared" si="8"/>
        <v>0</v>
      </c>
      <c r="AC33" s="31">
        <f t="shared" si="9"/>
        <v>0</v>
      </c>
      <c r="AD33" s="32">
        <f t="shared" si="10"/>
        <v>0</v>
      </c>
      <c r="AE33" s="34">
        <f t="shared" si="11"/>
        <v>0</v>
      </c>
      <c r="AF33" s="35">
        <f t="shared" si="12"/>
        <v>0</v>
      </c>
      <c r="AG33" s="36">
        <f t="shared" si="13"/>
        <v>0</v>
      </c>
      <c r="AH33" s="38">
        <f t="shared" si="14"/>
        <v>0</v>
      </c>
      <c r="AK33" s="79"/>
      <c r="AL33" s="79"/>
      <c r="AM33" s="79"/>
      <c r="AN33" s="79"/>
      <c r="AO33" s="75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75"/>
    </row>
    <row r="34" spans="1:57" ht="15.75" thickBot="1">
      <c r="A34" s="79"/>
      <c r="B34" s="69" t="s">
        <v>61</v>
      </c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2"/>
      <c r="Q34" s="73">
        <v>2</v>
      </c>
      <c r="R34" s="74"/>
      <c r="S34" s="79"/>
      <c r="T34" s="19">
        <f t="shared" si="0"/>
        <v>0</v>
      </c>
      <c r="U34" s="39">
        <f t="shared" si="1"/>
        <v>0</v>
      </c>
      <c r="V34" s="40">
        <f t="shared" si="2"/>
        <v>0</v>
      </c>
      <c r="W34" s="22">
        <f t="shared" si="3"/>
        <v>0</v>
      </c>
      <c r="X34" s="23">
        <f t="shared" si="4"/>
        <v>0</v>
      </c>
      <c r="Y34" s="41">
        <f t="shared" si="5"/>
        <v>0</v>
      </c>
      <c r="Z34" s="27">
        <f t="shared" si="6"/>
        <v>0</v>
      </c>
      <c r="AA34" s="28">
        <f t="shared" si="7"/>
        <v>0</v>
      </c>
      <c r="AB34" s="42">
        <f t="shared" si="8"/>
        <v>0</v>
      </c>
      <c r="AC34" s="31">
        <f t="shared" si="9"/>
        <v>0</v>
      </c>
      <c r="AD34" s="32">
        <f t="shared" si="10"/>
        <v>0</v>
      </c>
      <c r="AE34" s="43">
        <f t="shared" si="11"/>
        <v>0</v>
      </c>
      <c r="AF34" s="35">
        <f t="shared" si="12"/>
        <v>0</v>
      </c>
      <c r="AG34" s="36">
        <f t="shared" si="13"/>
        <v>0</v>
      </c>
      <c r="AH34" s="44">
        <f t="shared" si="14"/>
        <v>0</v>
      </c>
      <c r="AK34" s="79"/>
      <c r="AL34" s="79"/>
      <c r="AM34" s="79"/>
      <c r="AN34" s="79"/>
      <c r="AO34" s="75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75"/>
    </row>
    <row r="35" spans="1:57" ht="15.75" thickBot="1">
      <c r="A35" s="75"/>
      <c r="B35" s="9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  <c r="Q35" s="77"/>
      <c r="R35" s="78"/>
      <c r="S35" s="79"/>
      <c r="T35" s="80"/>
      <c r="U35" s="45" t="s">
        <v>14</v>
      </c>
      <c r="V35" s="46">
        <f>SUM(V8:V34)</f>
        <v>0</v>
      </c>
      <c r="X35" s="45" t="s">
        <v>14</v>
      </c>
      <c r="Y35" s="46">
        <f>SUM(Y8:Y34)</f>
        <v>0</v>
      </c>
      <c r="AA35" s="45" t="s">
        <v>14</v>
      </c>
      <c r="AB35" s="46">
        <f>SUM(AB8:AB34)</f>
        <v>0</v>
      </c>
      <c r="AD35" s="45" t="s">
        <v>14</v>
      </c>
      <c r="AE35" s="92">
        <f>SUM(AE8:AE34)</f>
        <v>0</v>
      </c>
      <c r="AG35" s="93" t="s">
        <v>14</v>
      </c>
      <c r="AH35" s="92">
        <f>SUM(AH8:AH34)</f>
        <v>0</v>
      </c>
      <c r="AK35" s="79"/>
      <c r="AL35" s="79"/>
      <c r="AM35" s="79"/>
      <c r="AN35" s="79"/>
      <c r="AO35" s="75"/>
      <c r="AP35" s="107"/>
      <c r="AQ35" s="124"/>
      <c r="AR35" s="125"/>
      <c r="AS35" s="75"/>
      <c r="AT35" s="124"/>
      <c r="AU35" s="125"/>
      <c r="AV35" s="75"/>
      <c r="AW35" s="124"/>
      <c r="AX35" s="125"/>
      <c r="AY35" s="75"/>
      <c r="AZ35" s="124"/>
      <c r="BA35" s="125"/>
      <c r="BB35" s="75"/>
      <c r="BC35" s="124"/>
      <c r="BD35" s="125"/>
      <c r="BE35" s="75"/>
    </row>
    <row r="36" spans="1:57" ht="37.5" customHeight="1" thickBot="1">
      <c r="A36" s="79"/>
      <c r="B36" s="81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82"/>
      <c r="W36" s="79"/>
      <c r="X36" s="79"/>
      <c r="Y36" s="79"/>
      <c r="Z36" s="79"/>
      <c r="AA36" s="79"/>
      <c r="AB36" s="79"/>
      <c r="AC36" s="79"/>
      <c r="AD36" s="79"/>
      <c r="AE36" s="180" t="s">
        <v>100</v>
      </c>
      <c r="AF36" s="181"/>
      <c r="AG36" s="182"/>
      <c r="AH36" s="94">
        <f>V35+Y35+AB35+AE35+AH35</f>
        <v>0</v>
      </c>
      <c r="AK36" s="79"/>
      <c r="AL36" s="79"/>
      <c r="AM36" s="79"/>
      <c r="AN36" s="79"/>
      <c r="AO36" s="75"/>
      <c r="AP36" s="75"/>
      <c r="AQ36" s="75"/>
      <c r="AR36" s="108"/>
      <c r="AS36" s="75"/>
      <c r="AT36" s="75"/>
      <c r="AU36" s="75"/>
      <c r="AV36" s="75"/>
      <c r="AW36" s="75"/>
      <c r="AX36" s="75"/>
      <c r="AY36" s="75"/>
      <c r="AZ36" s="75"/>
      <c r="BA36" s="183"/>
      <c r="BB36" s="183"/>
      <c r="BC36" s="183"/>
      <c r="BD36" s="107"/>
      <c r="BE36" s="75"/>
    </row>
    <row r="37" spans="1:56" ht="21" thickBot="1">
      <c r="A37" s="79"/>
      <c r="B37" s="155" t="s">
        <v>37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7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90"/>
      <c r="AH37" s="91"/>
      <c r="AK37" s="79"/>
      <c r="AL37" s="79"/>
      <c r="AM37" s="79"/>
      <c r="AN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90"/>
      <c r="BD37" s="91"/>
    </row>
    <row r="38" spans="1:56" ht="21" customHeight="1" thickBot="1">
      <c r="A38" s="79"/>
      <c r="B38" s="139" t="s">
        <v>0</v>
      </c>
      <c r="C38" s="141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7" t="s">
        <v>73</v>
      </c>
      <c r="R38" s="149" t="s">
        <v>74</v>
      </c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K38" s="79"/>
      <c r="AL38" s="79"/>
      <c r="AM38" s="79"/>
      <c r="AN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</row>
    <row r="39" spans="1:56" ht="35.25" customHeight="1" thickBot="1">
      <c r="A39" s="79"/>
      <c r="B39" s="140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8"/>
      <c r="R39" s="150"/>
      <c r="S39" s="79"/>
      <c r="T39" s="55" t="s">
        <v>94</v>
      </c>
      <c r="U39" s="56" t="s">
        <v>88</v>
      </c>
      <c r="V39" s="57" t="s">
        <v>89</v>
      </c>
      <c r="W39" s="89" t="s">
        <v>95</v>
      </c>
      <c r="X39" s="58" t="s">
        <v>88</v>
      </c>
      <c r="Y39" s="59" t="s">
        <v>90</v>
      </c>
      <c r="Z39" s="60" t="s">
        <v>96</v>
      </c>
      <c r="AA39" s="61" t="s">
        <v>88</v>
      </c>
      <c r="AB39" s="62" t="s">
        <v>91</v>
      </c>
      <c r="AC39" s="63" t="s">
        <v>97</v>
      </c>
      <c r="AD39" s="64" t="s">
        <v>88</v>
      </c>
      <c r="AE39" s="65" t="s">
        <v>92</v>
      </c>
      <c r="AF39" s="66" t="s">
        <v>98</v>
      </c>
      <c r="AG39" s="67" t="s">
        <v>88</v>
      </c>
      <c r="AH39" s="68" t="s">
        <v>93</v>
      </c>
      <c r="AK39" s="188"/>
      <c r="AL39" s="188"/>
      <c r="AM39" s="188"/>
      <c r="AN39" s="133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</row>
    <row r="40" spans="1:56" ht="15.75" thickBot="1">
      <c r="A40" s="79"/>
      <c r="B40" s="50" t="s">
        <v>15</v>
      </c>
      <c r="C40" s="5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5">
        <v>1250</v>
      </c>
      <c r="R40" s="47"/>
      <c r="S40" s="79"/>
      <c r="T40" s="19">
        <f aca="true" t="shared" si="15" ref="T40:T84">R40*0.5</f>
        <v>0</v>
      </c>
      <c r="U40" s="18">
        <f aca="true" t="shared" si="16" ref="U40:U84">R40+T40</f>
        <v>0</v>
      </c>
      <c r="V40" s="20">
        <f aca="true" t="shared" si="17" ref="V40:V84">Q40*U40</f>
        <v>0</v>
      </c>
      <c r="W40" s="22">
        <f aca="true" t="shared" si="18" ref="W40:W84">R40*0.85</f>
        <v>0</v>
      </c>
      <c r="X40" s="23">
        <f aca="true" t="shared" si="19" ref="X40:X84">R40+W40</f>
        <v>0</v>
      </c>
      <c r="Y40" s="24">
        <f aca="true" t="shared" si="20" ref="Y40:Y84">Q40*X40</f>
        <v>0</v>
      </c>
      <c r="Z40" s="27">
        <f aca="true" t="shared" si="21" ref="Z40:Z84">R40*1.1</f>
        <v>0</v>
      </c>
      <c r="AA40" s="28">
        <f aca="true" t="shared" si="22" ref="AA40:AA84">Z40+R40</f>
        <v>0</v>
      </c>
      <c r="AB40" s="29">
        <f aca="true" t="shared" si="23" ref="AB40:AB84">AA40*Q40</f>
        <v>0</v>
      </c>
      <c r="AC40" s="31">
        <f aca="true" t="shared" si="24" ref="AC40:AC84">R40*1.2</f>
        <v>0</v>
      </c>
      <c r="AD40" s="32">
        <f aca="true" t="shared" si="25" ref="AD40:AD84">AC40+R40</f>
        <v>0</v>
      </c>
      <c r="AE40" s="33">
        <f aca="true" t="shared" si="26" ref="AE40:AE84">Q40*AD40</f>
        <v>0</v>
      </c>
      <c r="AF40" s="35">
        <f aca="true" t="shared" si="27" ref="AF40:AF84">R40*1.4</f>
        <v>0</v>
      </c>
      <c r="AG40" s="36">
        <f aca="true" t="shared" si="28" ref="AG40:AG84">AF40+R40</f>
        <v>0</v>
      </c>
      <c r="AH40" s="37">
        <f aca="true" t="shared" si="29" ref="AH40:AH84">AG40*Q40</f>
        <v>0</v>
      </c>
      <c r="AK40" s="188"/>
      <c r="AL40" s="188"/>
      <c r="AM40" s="188"/>
      <c r="AN40" s="133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</row>
    <row r="41" spans="1:56" ht="21" customHeight="1" thickBot="1">
      <c r="A41" s="79"/>
      <c r="B41" s="50" t="s">
        <v>16</v>
      </c>
      <c r="C41" s="5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5">
        <v>120</v>
      </c>
      <c r="R41" s="47"/>
      <c r="S41" s="79"/>
      <c r="T41" s="19">
        <f t="shared" si="15"/>
        <v>0</v>
      </c>
      <c r="U41" s="17">
        <f t="shared" si="16"/>
        <v>0</v>
      </c>
      <c r="V41" s="21">
        <f t="shared" si="17"/>
        <v>0</v>
      </c>
      <c r="W41" s="22">
        <f t="shared" si="18"/>
        <v>0</v>
      </c>
      <c r="X41" s="23">
        <f t="shared" si="19"/>
        <v>0</v>
      </c>
      <c r="Y41" s="25">
        <f t="shared" si="20"/>
        <v>0</v>
      </c>
      <c r="Z41" s="27">
        <f t="shared" si="21"/>
        <v>0</v>
      </c>
      <c r="AA41" s="28">
        <f t="shared" si="22"/>
        <v>0</v>
      </c>
      <c r="AB41" s="30">
        <f t="shared" si="23"/>
        <v>0</v>
      </c>
      <c r="AC41" s="31">
        <f t="shared" si="24"/>
        <v>0</v>
      </c>
      <c r="AD41" s="32">
        <f t="shared" si="25"/>
        <v>0</v>
      </c>
      <c r="AE41" s="34">
        <f t="shared" si="26"/>
        <v>0</v>
      </c>
      <c r="AF41" s="35">
        <f t="shared" si="27"/>
        <v>0</v>
      </c>
      <c r="AG41" s="36">
        <f t="shared" si="28"/>
        <v>0</v>
      </c>
      <c r="AH41" s="38">
        <f t="shared" si="29"/>
        <v>0</v>
      </c>
      <c r="AK41" s="189" t="s">
        <v>102</v>
      </c>
      <c r="AL41" s="190"/>
      <c r="AM41" s="190"/>
      <c r="AN41" s="191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</row>
    <row r="42" spans="1:56" ht="15" customHeight="1" thickBot="1">
      <c r="A42" s="79"/>
      <c r="B42" s="50" t="s">
        <v>38</v>
      </c>
      <c r="C42" s="5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5">
        <v>15</v>
      </c>
      <c r="R42" s="47"/>
      <c r="S42" s="79"/>
      <c r="T42" s="19">
        <f t="shared" si="15"/>
        <v>0</v>
      </c>
      <c r="U42" s="17">
        <f t="shared" si="16"/>
        <v>0</v>
      </c>
      <c r="V42" s="21">
        <f t="shared" si="17"/>
        <v>0</v>
      </c>
      <c r="W42" s="22">
        <f t="shared" si="18"/>
        <v>0</v>
      </c>
      <c r="X42" s="23">
        <f t="shared" si="19"/>
        <v>0</v>
      </c>
      <c r="Y42" s="25">
        <f t="shared" si="20"/>
        <v>0</v>
      </c>
      <c r="Z42" s="27">
        <f t="shared" si="21"/>
        <v>0</v>
      </c>
      <c r="AA42" s="28">
        <f t="shared" si="22"/>
        <v>0</v>
      </c>
      <c r="AB42" s="30">
        <f t="shared" si="23"/>
        <v>0</v>
      </c>
      <c r="AC42" s="31">
        <f t="shared" si="24"/>
        <v>0</v>
      </c>
      <c r="AD42" s="32">
        <f t="shared" si="25"/>
        <v>0</v>
      </c>
      <c r="AE42" s="34">
        <f t="shared" si="26"/>
        <v>0</v>
      </c>
      <c r="AF42" s="35">
        <f t="shared" si="27"/>
        <v>0</v>
      </c>
      <c r="AG42" s="36">
        <f t="shared" si="28"/>
        <v>0</v>
      </c>
      <c r="AH42" s="38">
        <f t="shared" si="29"/>
        <v>0</v>
      </c>
      <c r="AK42" s="192" t="s">
        <v>0</v>
      </c>
      <c r="AL42" s="174" t="s">
        <v>73</v>
      </c>
      <c r="AM42" s="176" t="s">
        <v>74</v>
      </c>
      <c r="AN42" s="178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</row>
    <row r="43" spans="1:56" ht="30.75" thickBot="1">
      <c r="A43" s="79"/>
      <c r="B43" s="50" t="s">
        <v>21</v>
      </c>
      <c r="C43" s="5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5">
        <v>310</v>
      </c>
      <c r="R43" s="47"/>
      <c r="S43" s="79"/>
      <c r="T43" s="19">
        <f t="shared" si="15"/>
        <v>0</v>
      </c>
      <c r="U43" s="17">
        <f t="shared" si="16"/>
        <v>0</v>
      </c>
      <c r="V43" s="21">
        <f t="shared" si="17"/>
        <v>0</v>
      </c>
      <c r="W43" s="22">
        <f t="shared" si="18"/>
        <v>0</v>
      </c>
      <c r="X43" s="23">
        <f t="shared" si="19"/>
        <v>0</v>
      </c>
      <c r="Y43" s="25">
        <f t="shared" si="20"/>
        <v>0</v>
      </c>
      <c r="Z43" s="27">
        <f t="shared" si="21"/>
        <v>0</v>
      </c>
      <c r="AA43" s="28">
        <f t="shared" si="22"/>
        <v>0</v>
      </c>
      <c r="AB43" s="30">
        <f t="shared" si="23"/>
        <v>0</v>
      </c>
      <c r="AC43" s="31">
        <f t="shared" si="24"/>
        <v>0</v>
      </c>
      <c r="AD43" s="32">
        <f t="shared" si="25"/>
        <v>0</v>
      </c>
      <c r="AE43" s="34">
        <f t="shared" si="26"/>
        <v>0</v>
      </c>
      <c r="AF43" s="35">
        <f t="shared" si="27"/>
        <v>0</v>
      </c>
      <c r="AG43" s="36">
        <f t="shared" si="28"/>
        <v>0</v>
      </c>
      <c r="AH43" s="38">
        <f t="shared" si="29"/>
        <v>0</v>
      </c>
      <c r="AK43" s="193"/>
      <c r="AL43" s="175"/>
      <c r="AM43" s="177"/>
      <c r="AN43" s="179"/>
      <c r="AP43" s="55" t="s">
        <v>94</v>
      </c>
      <c r="AQ43" s="56" t="s">
        <v>88</v>
      </c>
      <c r="AR43" s="57" t="s">
        <v>89</v>
      </c>
      <c r="AS43" s="89" t="s">
        <v>95</v>
      </c>
      <c r="AT43" s="58" t="s">
        <v>88</v>
      </c>
      <c r="AU43" s="59" t="s">
        <v>90</v>
      </c>
      <c r="AV43" s="60" t="s">
        <v>96</v>
      </c>
      <c r="AW43" s="61" t="s">
        <v>88</v>
      </c>
      <c r="AX43" s="62" t="s">
        <v>91</v>
      </c>
      <c r="AY43" s="63" t="s">
        <v>97</v>
      </c>
      <c r="AZ43" s="64" t="s">
        <v>88</v>
      </c>
      <c r="BA43" s="65" t="s">
        <v>92</v>
      </c>
      <c r="BB43" s="66" t="s">
        <v>98</v>
      </c>
      <c r="BC43" s="67" t="s">
        <v>88</v>
      </c>
      <c r="BD43" s="68" t="s">
        <v>93</v>
      </c>
    </row>
    <row r="44" spans="1:56" ht="15">
      <c r="A44" s="79"/>
      <c r="B44" s="50" t="s">
        <v>22</v>
      </c>
      <c r="C44" s="5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5">
        <v>5</v>
      </c>
      <c r="R44" s="47"/>
      <c r="S44" s="79"/>
      <c r="T44" s="19">
        <f t="shared" si="15"/>
        <v>0</v>
      </c>
      <c r="U44" s="17">
        <f t="shared" si="16"/>
        <v>0</v>
      </c>
      <c r="V44" s="21">
        <f t="shared" si="17"/>
        <v>0</v>
      </c>
      <c r="W44" s="22">
        <f t="shared" si="18"/>
        <v>0</v>
      </c>
      <c r="X44" s="23">
        <f t="shared" si="19"/>
        <v>0</v>
      </c>
      <c r="Y44" s="25">
        <f t="shared" si="20"/>
        <v>0</v>
      </c>
      <c r="Z44" s="27">
        <f t="shared" si="21"/>
        <v>0</v>
      </c>
      <c r="AA44" s="28">
        <f t="shared" si="22"/>
        <v>0</v>
      </c>
      <c r="AB44" s="30">
        <f t="shared" si="23"/>
        <v>0</v>
      </c>
      <c r="AC44" s="31">
        <f t="shared" si="24"/>
        <v>0</v>
      </c>
      <c r="AD44" s="32">
        <f t="shared" si="25"/>
        <v>0</v>
      </c>
      <c r="AE44" s="34">
        <f t="shared" si="26"/>
        <v>0</v>
      </c>
      <c r="AF44" s="35">
        <f t="shared" si="27"/>
        <v>0</v>
      </c>
      <c r="AG44" s="36">
        <f t="shared" si="28"/>
        <v>0</v>
      </c>
      <c r="AH44" s="38">
        <f t="shared" si="29"/>
        <v>0</v>
      </c>
      <c r="AK44" s="97" t="s">
        <v>86</v>
      </c>
      <c r="AL44" s="98">
        <v>1</v>
      </c>
      <c r="AM44" s="99"/>
      <c r="AN44" s="100"/>
      <c r="AO44" s="133"/>
      <c r="AP44" s="19">
        <f>AM44*0.5</f>
        <v>0</v>
      </c>
      <c r="AQ44" s="17">
        <f>AM44+AP44</f>
        <v>0</v>
      </c>
      <c r="AR44" s="21">
        <f>AL44*AQ44</f>
        <v>0</v>
      </c>
      <c r="AS44" s="22">
        <f>AM44*0.85</f>
        <v>0</v>
      </c>
      <c r="AT44" s="23">
        <f>AM44+AS44</f>
        <v>0</v>
      </c>
      <c r="AU44" s="25">
        <f>AL44*AT44</f>
        <v>0</v>
      </c>
      <c r="AV44" s="27">
        <f>AM44*1.1</f>
        <v>0</v>
      </c>
      <c r="AW44" s="28">
        <f>AM44+AV44</f>
        <v>0</v>
      </c>
      <c r="AX44" s="30">
        <f>AW44</f>
        <v>0</v>
      </c>
      <c r="AY44" s="31">
        <f>AM44*1.2</f>
        <v>0</v>
      </c>
      <c r="AZ44" s="32">
        <f>AM44+AY44</f>
        <v>0</v>
      </c>
      <c r="BA44" s="34">
        <f>AZ44</f>
        <v>0</v>
      </c>
      <c r="BB44" s="35">
        <f>AM44*1.4</f>
        <v>0</v>
      </c>
      <c r="BC44" s="36">
        <f>BB44+AM44</f>
        <v>0</v>
      </c>
      <c r="BD44" s="38">
        <f>BC44</f>
        <v>0</v>
      </c>
    </row>
    <row r="45" spans="1:56" ht="15">
      <c r="A45" s="79"/>
      <c r="B45" s="50" t="s">
        <v>65</v>
      </c>
      <c r="C45" s="5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6"/>
      <c r="Q45" s="5">
        <v>5</v>
      </c>
      <c r="R45" s="47"/>
      <c r="S45" s="79"/>
      <c r="T45" s="19">
        <f t="shared" si="15"/>
        <v>0</v>
      </c>
      <c r="U45" s="17">
        <f t="shared" si="16"/>
        <v>0</v>
      </c>
      <c r="V45" s="21">
        <f t="shared" si="17"/>
        <v>0</v>
      </c>
      <c r="W45" s="22">
        <f t="shared" si="18"/>
        <v>0</v>
      </c>
      <c r="X45" s="23">
        <f t="shared" si="19"/>
        <v>0</v>
      </c>
      <c r="Y45" s="25">
        <f t="shared" si="20"/>
        <v>0</v>
      </c>
      <c r="Z45" s="27">
        <f t="shared" si="21"/>
        <v>0</v>
      </c>
      <c r="AA45" s="28">
        <f t="shared" si="22"/>
        <v>0</v>
      </c>
      <c r="AB45" s="30">
        <f t="shared" si="23"/>
        <v>0</v>
      </c>
      <c r="AC45" s="31">
        <f t="shared" si="24"/>
        <v>0</v>
      </c>
      <c r="AD45" s="32">
        <f t="shared" si="25"/>
        <v>0</v>
      </c>
      <c r="AE45" s="34">
        <f t="shared" si="26"/>
        <v>0</v>
      </c>
      <c r="AF45" s="35">
        <f t="shared" si="27"/>
        <v>0</v>
      </c>
      <c r="AG45" s="36">
        <f t="shared" si="28"/>
        <v>0</v>
      </c>
      <c r="AH45" s="38">
        <f t="shared" si="29"/>
        <v>0</v>
      </c>
      <c r="AK45" s="101" t="s">
        <v>87</v>
      </c>
      <c r="AL45" s="102">
        <v>1</v>
      </c>
      <c r="AM45" s="103"/>
      <c r="AN45" s="12"/>
      <c r="AO45" s="133"/>
      <c r="AP45" s="19">
        <f aca="true" t="shared" si="30" ref="AP45:AP56">AM45*0.5</f>
        <v>0</v>
      </c>
      <c r="AQ45" s="17">
        <f aca="true" t="shared" si="31" ref="AQ45:AQ56">AM45+AP45</f>
        <v>0</v>
      </c>
      <c r="AR45" s="21">
        <f aca="true" t="shared" si="32" ref="AR45:AR56">AL45*AQ45</f>
        <v>0</v>
      </c>
      <c r="AS45" s="22">
        <f aca="true" t="shared" si="33" ref="AS45:AS56">AM45*0.85</f>
        <v>0</v>
      </c>
      <c r="AT45" s="23">
        <f aca="true" t="shared" si="34" ref="AT45:AT56">AM45+AS45</f>
        <v>0</v>
      </c>
      <c r="AU45" s="25">
        <f aca="true" t="shared" si="35" ref="AU45:AU56">AL45*AT45</f>
        <v>0</v>
      </c>
      <c r="AV45" s="27">
        <f aca="true" t="shared" si="36" ref="AV45:AV56">AM45*1.1</f>
        <v>0</v>
      </c>
      <c r="AW45" s="28">
        <f aca="true" t="shared" si="37" ref="AW45:AW56">AM45+AV45</f>
        <v>0</v>
      </c>
      <c r="AX45" s="30">
        <f aca="true" t="shared" si="38" ref="AX45:AX56">AW45</f>
        <v>0</v>
      </c>
      <c r="AY45" s="31">
        <f aca="true" t="shared" si="39" ref="AY45:AY56">AM45*1.2</f>
        <v>0</v>
      </c>
      <c r="AZ45" s="32">
        <f aca="true" t="shared" si="40" ref="AZ45:AZ56">AM45+AY45</f>
        <v>0</v>
      </c>
      <c r="BA45" s="34">
        <f aca="true" t="shared" si="41" ref="BA45:BA56">AZ45</f>
        <v>0</v>
      </c>
      <c r="BB45" s="35">
        <f aca="true" t="shared" si="42" ref="BB45:BB56">AM45*1.4</f>
        <v>0</v>
      </c>
      <c r="BC45" s="36">
        <f aca="true" t="shared" si="43" ref="BC45:BC56">BB45+AM45</f>
        <v>0</v>
      </c>
      <c r="BD45" s="38">
        <f aca="true" t="shared" si="44" ref="BD45:BD56">BC45</f>
        <v>0</v>
      </c>
    </row>
    <row r="46" spans="1:56" ht="20.25">
      <c r="A46" s="79"/>
      <c r="B46" s="50" t="s">
        <v>19</v>
      </c>
      <c r="C46" s="5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6"/>
      <c r="Q46" s="5">
        <v>5</v>
      </c>
      <c r="R46" s="47"/>
      <c r="S46" s="79"/>
      <c r="T46" s="19">
        <f t="shared" si="15"/>
        <v>0</v>
      </c>
      <c r="U46" s="17">
        <f t="shared" si="16"/>
        <v>0</v>
      </c>
      <c r="V46" s="21">
        <f t="shared" si="17"/>
        <v>0</v>
      </c>
      <c r="W46" s="22">
        <f t="shared" si="18"/>
        <v>0</v>
      </c>
      <c r="X46" s="23">
        <f t="shared" si="19"/>
        <v>0</v>
      </c>
      <c r="Y46" s="25">
        <f t="shared" si="20"/>
        <v>0</v>
      </c>
      <c r="Z46" s="27">
        <f t="shared" si="21"/>
        <v>0</v>
      </c>
      <c r="AA46" s="28">
        <f t="shared" si="22"/>
        <v>0</v>
      </c>
      <c r="AB46" s="30">
        <f t="shared" si="23"/>
        <v>0</v>
      </c>
      <c r="AC46" s="31">
        <f t="shared" si="24"/>
        <v>0</v>
      </c>
      <c r="AD46" s="32">
        <f t="shared" si="25"/>
        <v>0</v>
      </c>
      <c r="AE46" s="34">
        <f t="shared" si="26"/>
        <v>0</v>
      </c>
      <c r="AF46" s="35">
        <f t="shared" si="27"/>
        <v>0</v>
      </c>
      <c r="AG46" s="36">
        <f t="shared" si="28"/>
        <v>0</v>
      </c>
      <c r="AH46" s="38">
        <f t="shared" si="29"/>
        <v>0</v>
      </c>
      <c r="AK46" s="101" t="s">
        <v>78</v>
      </c>
      <c r="AL46" s="102">
        <v>1</v>
      </c>
      <c r="AM46" s="103"/>
      <c r="AN46" s="12"/>
      <c r="AO46" s="133"/>
      <c r="AP46" s="19">
        <f t="shared" si="30"/>
        <v>0</v>
      </c>
      <c r="AQ46" s="17">
        <f t="shared" si="31"/>
        <v>0</v>
      </c>
      <c r="AR46" s="21">
        <f t="shared" si="32"/>
        <v>0</v>
      </c>
      <c r="AS46" s="22">
        <f t="shared" si="33"/>
        <v>0</v>
      </c>
      <c r="AT46" s="23">
        <f t="shared" si="34"/>
        <v>0</v>
      </c>
      <c r="AU46" s="25">
        <f t="shared" si="35"/>
        <v>0</v>
      </c>
      <c r="AV46" s="27">
        <f t="shared" si="36"/>
        <v>0</v>
      </c>
      <c r="AW46" s="28">
        <f t="shared" si="37"/>
        <v>0</v>
      </c>
      <c r="AX46" s="30">
        <f t="shared" si="38"/>
        <v>0</v>
      </c>
      <c r="AY46" s="31">
        <f t="shared" si="39"/>
        <v>0</v>
      </c>
      <c r="AZ46" s="32">
        <f t="shared" si="40"/>
        <v>0</v>
      </c>
      <c r="BA46" s="34">
        <f t="shared" si="41"/>
        <v>0</v>
      </c>
      <c r="BB46" s="35">
        <f t="shared" si="42"/>
        <v>0</v>
      </c>
      <c r="BC46" s="36">
        <f t="shared" si="43"/>
        <v>0</v>
      </c>
      <c r="BD46" s="38">
        <f t="shared" si="44"/>
        <v>0</v>
      </c>
    </row>
    <row r="47" spans="1:56" ht="20.25">
      <c r="A47" s="79"/>
      <c r="B47" s="50" t="s">
        <v>20</v>
      </c>
      <c r="C47" s="5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6"/>
      <c r="Q47" s="5">
        <v>5</v>
      </c>
      <c r="R47" s="47"/>
      <c r="S47" s="79"/>
      <c r="T47" s="19">
        <f t="shared" si="15"/>
        <v>0</v>
      </c>
      <c r="U47" s="17">
        <f t="shared" si="16"/>
        <v>0</v>
      </c>
      <c r="V47" s="21">
        <f t="shared" si="17"/>
        <v>0</v>
      </c>
      <c r="W47" s="22">
        <f t="shared" si="18"/>
        <v>0</v>
      </c>
      <c r="X47" s="23">
        <f t="shared" si="19"/>
        <v>0</v>
      </c>
      <c r="Y47" s="25">
        <f t="shared" si="20"/>
        <v>0</v>
      </c>
      <c r="Z47" s="27">
        <f t="shared" si="21"/>
        <v>0</v>
      </c>
      <c r="AA47" s="28">
        <f t="shared" si="22"/>
        <v>0</v>
      </c>
      <c r="AB47" s="30">
        <f t="shared" si="23"/>
        <v>0</v>
      </c>
      <c r="AC47" s="31">
        <f t="shared" si="24"/>
        <v>0</v>
      </c>
      <c r="AD47" s="32">
        <f t="shared" si="25"/>
        <v>0</v>
      </c>
      <c r="AE47" s="34">
        <f t="shared" si="26"/>
        <v>0</v>
      </c>
      <c r="AF47" s="35">
        <f t="shared" si="27"/>
        <v>0</v>
      </c>
      <c r="AG47" s="36">
        <f t="shared" si="28"/>
        <v>0</v>
      </c>
      <c r="AH47" s="38">
        <f t="shared" si="29"/>
        <v>0</v>
      </c>
      <c r="AK47" s="101" t="s">
        <v>79</v>
      </c>
      <c r="AL47" s="102">
        <v>1</v>
      </c>
      <c r="AM47" s="103"/>
      <c r="AN47" s="12"/>
      <c r="AO47" s="133"/>
      <c r="AP47" s="19">
        <f t="shared" si="30"/>
        <v>0</v>
      </c>
      <c r="AQ47" s="17">
        <f t="shared" si="31"/>
        <v>0</v>
      </c>
      <c r="AR47" s="21">
        <f t="shared" si="32"/>
        <v>0</v>
      </c>
      <c r="AS47" s="22">
        <f t="shared" si="33"/>
        <v>0</v>
      </c>
      <c r="AT47" s="23">
        <f t="shared" si="34"/>
        <v>0</v>
      </c>
      <c r="AU47" s="25">
        <f t="shared" si="35"/>
        <v>0</v>
      </c>
      <c r="AV47" s="27">
        <f t="shared" si="36"/>
        <v>0</v>
      </c>
      <c r="AW47" s="28">
        <f t="shared" si="37"/>
        <v>0</v>
      </c>
      <c r="AX47" s="30">
        <f t="shared" si="38"/>
        <v>0</v>
      </c>
      <c r="AY47" s="31">
        <f t="shared" si="39"/>
        <v>0</v>
      </c>
      <c r="AZ47" s="32">
        <f t="shared" si="40"/>
        <v>0</v>
      </c>
      <c r="BA47" s="34">
        <f t="shared" si="41"/>
        <v>0</v>
      </c>
      <c r="BB47" s="35">
        <f t="shared" si="42"/>
        <v>0</v>
      </c>
      <c r="BC47" s="36">
        <f t="shared" si="43"/>
        <v>0</v>
      </c>
      <c r="BD47" s="38">
        <f t="shared" si="44"/>
        <v>0</v>
      </c>
    </row>
    <row r="48" spans="1:56" ht="20.25">
      <c r="A48" s="79"/>
      <c r="B48" s="50" t="s">
        <v>17</v>
      </c>
      <c r="C48" s="5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5">
        <v>5</v>
      </c>
      <c r="R48" s="47"/>
      <c r="S48" s="79"/>
      <c r="T48" s="19">
        <f t="shared" si="15"/>
        <v>0</v>
      </c>
      <c r="U48" s="17">
        <f t="shared" si="16"/>
        <v>0</v>
      </c>
      <c r="V48" s="21">
        <f t="shared" si="17"/>
        <v>0</v>
      </c>
      <c r="W48" s="22">
        <f t="shared" si="18"/>
        <v>0</v>
      </c>
      <c r="X48" s="23">
        <f t="shared" si="19"/>
        <v>0</v>
      </c>
      <c r="Y48" s="25">
        <f t="shared" si="20"/>
        <v>0</v>
      </c>
      <c r="Z48" s="27">
        <f t="shared" si="21"/>
        <v>0</v>
      </c>
      <c r="AA48" s="28">
        <f t="shared" si="22"/>
        <v>0</v>
      </c>
      <c r="AB48" s="30">
        <f t="shared" si="23"/>
        <v>0</v>
      </c>
      <c r="AC48" s="31">
        <f t="shared" si="24"/>
        <v>0</v>
      </c>
      <c r="AD48" s="32">
        <f t="shared" si="25"/>
        <v>0</v>
      </c>
      <c r="AE48" s="34">
        <f t="shared" si="26"/>
        <v>0</v>
      </c>
      <c r="AF48" s="35">
        <f t="shared" si="27"/>
        <v>0</v>
      </c>
      <c r="AG48" s="36">
        <f t="shared" si="28"/>
        <v>0</v>
      </c>
      <c r="AH48" s="38">
        <f t="shared" si="29"/>
        <v>0</v>
      </c>
      <c r="AK48" s="101" t="s">
        <v>80</v>
      </c>
      <c r="AL48" s="102">
        <v>1</v>
      </c>
      <c r="AM48" s="103"/>
      <c r="AN48" s="12"/>
      <c r="AO48" s="133"/>
      <c r="AP48" s="19">
        <f t="shared" si="30"/>
        <v>0</v>
      </c>
      <c r="AQ48" s="17">
        <f t="shared" si="31"/>
        <v>0</v>
      </c>
      <c r="AR48" s="21">
        <f t="shared" si="32"/>
        <v>0</v>
      </c>
      <c r="AS48" s="22">
        <f t="shared" si="33"/>
        <v>0</v>
      </c>
      <c r="AT48" s="23">
        <f t="shared" si="34"/>
        <v>0</v>
      </c>
      <c r="AU48" s="25">
        <f t="shared" si="35"/>
        <v>0</v>
      </c>
      <c r="AV48" s="27">
        <f t="shared" si="36"/>
        <v>0</v>
      </c>
      <c r="AW48" s="28">
        <f t="shared" si="37"/>
        <v>0</v>
      </c>
      <c r="AX48" s="30">
        <f t="shared" si="38"/>
        <v>0</v>
      </c>
      <c r="AY48" s="31">
        <f t="shared" si="39"/>
        <v>0</v>
      </c>
      <c r="AZ48" s="32">
        <f t="shared" si="40"/>
        <v>0</v>
      </c>
      <c r="BA48" s="34">
        <f t="shared" si="41"/>
        <v>0</v>
      </c>
      <c r="BB48" s="35">
        <f t="shared" si="42"/>
        <v>0</v>
      </c>
      <c r="BC48" s="36">
        <f t="shared" si="43"/>
        <v>0</v>
      </c>
      <c r="BD48" s="38">
        <f t="shared" si="44"/>
        <v>0</v>
      </c>
    </row>
    <row r="49" spans="1:56" ht="15">
      <c r="A49" s="79"/>
      <c r="B49" s="50" t="s">
        <v>18</v>
      </c>
      <c r="C49" s="5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6"/>
      <c r="Q49" s="5">
        <v>12</v>
      </c>
      <c r="R49" s="47"/>
      <c r="S49" s="79"/>
      <c r="T49" s="19">
        <f t="shared" si="15"/>
        <v>0</v>
      </c>
      <c r="U49" s="17">
        <f t="shared" si="16"/>
        <v>0</v>
      </c>
      <c r="V49" s="21">
        <f t="shared" si="17"/>
        <v>0</v>
      </c>
      <c r="W49" s="22">
        <f t="shared" si="18"/>
        <v>0</v>
      </c>
      <c r="X49" s="23">
        <f t="shared" si="19"/>
        <v>0</v>
      </c>
      <c r="Y49" s="25">
        <f t="shared" si="20"/>
        <v>0</v>
      </c>
      <c r="Z49" s="27">
        <f t="shared" si="21"/>
        <v>0</v>
      </c>
      <c r="AA49" s="28">
        <f t="shared" si="22"/>
        <v>0</v>
      </c>
      <c r="AB49" s="30">
        <f t="shared" si="23"/>
        <v>0</v>
      </c>
      <c r="AC49" s="31">
        <f t="shared" si="24"/>
        <v>0</v>
      </c>
      <c r="AD49" s="32">
        <f t="shared" si="25"/>
        <v>0</v>
      </c>
      <c r="AE49" s="34">
        <f t="shared" si="26"/>
        <v>0</v>
      </c>
      <c r="AF49" s="35">
        <f t="shared" si="27"/>
        <v>0</v>
      </c>
      <c r="AG49" s="36">
        <f t="shared" si="28"/>
        <v>0</v>
      </c>
      <c r="AH49" s="38">
        <f t="shared" si="29"/>
        <v>0</v>
      </c>
      <c r="AK49" s="101" t="s">
        <v>81</v>
      </c>
      <c r="AL49" s="102">
        <v>1</v>
      </c>
      <c r="AM49" s="103"/>
      <c r="AN49" s="12"/>
      <c r="AO49" s="133"/>
      <c r="AP49" s="19">
        <f t="shared" si="30"/>
        <v>0</v>
      </c>
      <c r="AQ49" s="17">
        <f t="shared" si="31"/>
        <v>0</v>
      </c>
      <c r="AR49" s="21">
        <f t="shared" si="32"/>
        <v>0</v>
      </c>
      <c r="AS49" s="22">
        <f t="shared" si="33"/>
        <v>0</v>
      </c>
      <c r="AT49" s="23">
        <f t="shared" si="34"/>
        <v>0</v>
      </c>
      <c r="AU49" s="25">
        <f t="shared" si="35"/>
        <v>0</v>
      </c>
      <c r="AV49" s="27">
        <f t="shared" si="36"/>
        <v>0</v>
      </c>
      <c r="AW49" s="28">
        <f t="shared" si="37"/>
        <v>0</v>
      </c>
      <c r="AX49" s="30">
        <f t="shared" si="38"/>
        <v>0</v>
      </c>
      <c r="AY49" s="31">
        <f t="shared" si="39"/>
        <v>0</v>
      </c>
      <c r="AZ49" s="32">
        <f t="shared" si="40"/>
        <v>0</v>
      </c>
      <c r="BA49" s="34">
        <f t="shared" si="41"/>
        <v>0</v>
      </c>
      <c r="BB49" s="35">
        <f t="shared" si="42"/>
        <v>0</v>
      </c>
      <c r="BC49" s="36">
        <f t="shared" si="43"/>
        <v>0</v>
      </c>
      <c r="BD49" s="38">
        <f t="shared" si="44"/>
        <v>0</v>
      </c>
    </row>
    <row r="50" spans="1:56" ht="20.25">
      <c r="A50" s="79"/>
      <c r="B50" s="50" t="s">
        <v>71</v>
      </c>
      <c r="C50" s="5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6"/>
      <c r="Q50" s="5">
        <v>5</v>
      </c>
      <c r="R50" s="47"/>
      <c r="S50" s="79"/>
      <c r="T50" s="19">
        <f t="shared" si="15"/>
        <v>0</v>
      </c>
      <c r="U50" s="17">
        <f t="shared" si="16"/>
        <v>0</v>
      </c>
      <c r="V50" s="21">
        <f t="shared" si="17"/>
        <v>0</v>
      </c>
      <c r="W50" s="22">
        <f t="shared" si="18"/>
        <v>0</v>
      </c>
      <c r="X50" s="23">
        <f t="shared" si="19"/>
        <v>0</v>
      </c>
      <c r="Y50" s="25">
        <f t="shared" si="20"/>
        <v>0</v>
      </c>
      <c r="Z50" s="27">
        <f t="shared" si="21"/>
        <v>0</v>
      </c>
      <c r="AA50" s="28">
        <f t="shared" si="22"/>
        <v>0</v>
      </c>
      <c r="AB50" s="30">
        <f t="shared" si="23"/>
        <v>0</v>
      </c>
      <c r="AC50" s="31">
        <f t="shared" si="24"/>
        <v>0</v>
      </c>
      <c r="AD50" s="32">
        <f t="shared" si="25"/>
        <v>0</v>
      </c>
      <c r="AE50" s="34">
        <f t="shared" si="26"/>
        <v>0</v>
      </c>
      <c r="AF50" s="35">
        <f t="shared" si="27"/>
        <v>0</v>
      </c>
      <c r="AG50" s="36">
        <f t="shared" si="28"/>
        <v>0</v>
      </c>
      <c r="AH50" s="38">
        <f t="shared" si="29"/>
        <v>0</v>
      </c>
      <c r="AK50" s="101" t="s">
        <v>82</v>
      </c>
      <c r="AL50" s="102">
        <v>1</v>
      </c>
      <c r="AM50" s="103"/>
      <c r="AN50" s="12"/>
      <c r="AO50" s="133"/>
      <c r="AP50" s="19">
        <f t="shared" si="30"/>
        <v>0</v>
      </c>
      <c r="AQ50" s="17">
        <f t="shared" si="31"/>
        <v>0</v>
      </c>
      <c r="AR50" s="21">
        <f t="shared" si="32"/>
        <v>0</v>
      </c>
      <c r="AS50" s="22">
        <f t="shared" si="33"/>
        <v>0</v>
      </c>
      <c r="AT50" s="23">
        <f t="shared" si="34"/>
        <v>0</v>
      </c>
      <c r="AU50" s="25">
        <f t="shared" si="35"/>
        <v>0</v>
      </c>
      <c r="AV50" s="27">
        <f t="shared" si="36"/>
        <v>0</v>
      </c>
      <c r="AW50" s="28">
        <f t="shared" si="37"/>
        <v>0</v>
      </c>
      <c r="AX50" s="30">
        <f t="shared" si="38"/>
        <v>0</v>
      </c>
      <c r="AY50" s="31">
        <f t="shared" si="39"/>
        <v>0</v>
      </c>
      <c r="AZ50" s="32">
        <f t="shared" si="40"/>
        <v>0</v>
      </c>
      <c r="BA50" s="34">
        <f t="shared" si="41"/>
        <v>0</v>
      </c>
      <c r="BB50" s="35">
        <f t="shared" si="42"/>
        <v>0</v>
      </c>
      <c r="BC50" s="36">
        <f t="shared" si="43"/>
        <v>0</v>
      </c>
      <c r="BD50" s="38">
        <f t="shared" si="44"/>
        <v>0</v>
      </c>
    </row>
    <row r="51" spans="1:56" ht="21" customHeight="1">
      <c r="A51" s="79"/>
      <c r="B51" s="50" t="s">
        <v>66</v>
      </c>
      <c r="C51" s="5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6"/>
      <c r="Q51" s="5">
        <v>5</v>
      </c>
      <c r="R51" s="47"/>
      <c r="S51" s="79"/>
      <c r="T51" s="19">
        <f t="shared" si="15"/>
        <v>0</v>
      </c>
      <c r="U51" s="17">
        <f t="shared" si="16"/>
        <v>0</v>
      </c>
      <c r="V51" s="21">
        <f t="shared" si="17"/>
        <v>0</v>
      </c>
      <c r="W51" s="22">
        <f t="shared" si="18"/>
        <v>0</v>
      </c>
      <c r="X51" s="23">
        <f t="shared" si="19"/>
        <v>0</v>
      </c>
      <c r="Y51" s="25">
        <f t="shared" si="20"/>
        <v>0</v>
      </c>
      <c r="Z51" s="27">
        <f t="shared" si="21"/>
        <v>0</v>
      </c>
      <c r="AA51" s="28">
        <f t="shared" si="22"/>
        <v>0</v>
      </c>
      <c r="AB51" s="30">
        <f t="shared" si="23"/>
        <v>0</v>
      </c>
      <c r="AC51" s="31">
        <f t="shared" si="24"/>
        <v>0</v>
      </c>
      <c r="AD51" s="32">
        <f t="shared" si="25"/>
        <v>0</v>
      </c>
      <c r="AE51" s="34">
        <f t="shared" si="26"/>
        <v>0</v>
      </c>
      <c r="AF51" s="35">
        <f t="shared" si="27"/>
        <v>0</v>
      </c>
      <c r="AG51" s="36">
        <f t="shared" si="28"/>
        <v>0</v>
      </c>
      <c r="AH51" s="38">
        <f t="shared" si="29"/>
        <v>0</v>
      </c>
      <c r="AK51" s="101" t="s">
        <v>83</v>
      </c>
      <c r="AL51" s="102">
        <v>1</v>
      </c>
      <c r="AM51" s="103"/>
      <c r="AN51" s="12"/>
      <c r="AO51" s="133"/>
      <c r="AP51" s="19">
        <f t="shared" si="30"/>
        <v>0</v>
      </c>
      <c r="AQ51" s="17">
        <f t="shared" si="31"/>
        <v>0</v>
      </c>
      <c r="AR51" s="21">
        <f t="shared" si="32"/>
        <v>0</v>
      </c>
      <c r="AS51" s="22">
        <f t="shared" si="33"/>
        <v>0</v>
      </c>
      <c r="AT51" s="23">
        <f t="shared" si="34"/>
        <v>0</v>
      </c>
      <c r="AU51" s="25">
        <f t="shared" si="35"/>
        <v>0</v>
      </c>
      <c r="AV51" s="27">
        <f t="shared" si="36"/>
        <v>0</v>
      </c>
      <c r="AW51" s="28">
        <f t="shared" si="37"/>
        <v>0</v>
      </c>
      <c r="AX51" s="30">
        <f t="shared" si="38"/>
        <v>0</v>
      </c>
      <c r="AY51" s="31">
        <f t="shared" si="39"/>
        <v>0</v>
      </c>
      <c r="AZ51" s="32">
        <f t="shared" si="40"/>
        <v>0</v>
      </c>
      <c r="BA51" s="34">
        <f t="shared" si="41"/>
        <v>0</v>
      </c>
      <c r="BB51" s="35">
        <f t="shared" si="42"/>
        <v>0</v>
      </c>
      <c r="BC51" s="36">
        <f t="shared" si="43"/>
        <v>0</v>
      </c>
      <c r="BD51" s="38">
        <f t="shared" si="44"/>
        <v>0</v>
      </c>
    </row>
    <row r="52" spans="1:56" ht="21" customHeight="1">
      <c r="A52" s="79"/>
      <c r="B52" s="50" t="s">
        <v>67</v>
      </c>
      <c r="C52" s="5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6"/>
      <c r="Q52" s="5">
        <v>5</v>
      </c>
      <c r="R52" s="47"/>
      <c r="S52" s="79"/>
      <c r="T52" s="19">
        <f t="shared" si="15"/>
        <v>0</v>
      </c>
      <c r="U52" s="17">
        <f t="shared" si="16"/>
        <v>0</v>
      </c>
      <c r="V52" s="21">
        <f t="shared" si="17"/>
        <v>0</v>
      </c>
      <c r="W52" s="22">
        <f t="shared" si="18"/>
        <v>0</v>
      </c>
      <c r="X52" s="23">
        <f t="shared" si="19"/>
        <v>0</v>
      </c>
      <c r="Y52" s="25">
        <f t="shared" si="20"/>
        <v>0</v>
      </c>
      <c r="Z52" s="27">
        <f t="shared" si="21"/>
        <v>0</v>
      </c>
      <c r="AA52" s="28">
        <f t="shared" si="22"/>
        <v>0</v>
      </c>
      <c r="AB52" s="30">
        <f t="shared" si="23"/>
        <v>0</v>
      </c>
      <c r="AC52" s="31">
        <f t="shared" si="24"/>
        <v>0</v>
      </c>
      <c r="AD52" s="32">
        <f t="shared" si="25"/>
        <v>0</v>
      </c>
      <c r="AE52" s="34">
        <f t="shared" si="26"/>
        <v>0</v>
      </c>
      <c r="AF52" s="35">
        <f t="shared" si="27"/>
        <v>0</v>
      </c>
      <c r="AG52" s="36">
        <f t="shared" si="28"/>
        <v>0</v>
      </c>
      <c r="AH52" s="38">
        <f t="shared" si="29"/>
        <v>0</v>
      </c>
      <c r="AK52" s="101" t="s">
        <v>84</v>
      </c>
      <c r="AL52" s="102">
        <v>1</v>
      </c>
      <c r="AM52" s="103"/>
      <c r="AN52" s="12"/>
      <c r="AO52" s="133"/>
      <c r="AP52" s="19">
        <f t="shared" si="30"/>
        <v>0</v>
      </c>
      <c r="AQ52" s="17">
        <f t="shared" si="31"/>
        <v>0</v>
      </c>
      <c r="AR52" s="21">
        <f t="shared" si="32"/>
        <v>0</v>
      </c>
      <c r="AS52" s="22">
        <f t="shared" si="33"/>
        <v>0</v>
      </c>
      <c r="AT52" s="23">
        <f t="shared" si="34"/>
        <v>0</v>
      </c>
      <c r="AU52" s="25">
        <f t="shared" si="35"/>
        <v>0</v>
      </c>
      <c r="AV52" s="27">
        <f t="shared" si="36"/>
        <v>0</v>
      </c>
      <c r="AW52" s="28">
        <f t="shared" si="37"/>
        <v>0</v>
      </c>
      <c r="AX52" s="30">
        <f t="shared" si="38"/>
        <v>0</v>
      </c>
      <c r="AY52" s="31">
        <f t="shared" si="39"/>
        <v>0</v>
      </c>
      <c r="AZ52" s="32">
        <f t="shared" si="40"/>
        <v>0</v>
      </c>
      <c r="BA52" s="34">
        <f t="shared" si="41"/>
        <v>0</v>
      </c>
      <c r="BB52" s="35">
        <f t="shared" si="42"/>
        <v>0</v>
      </c>
      <c r="BC52" s="36">
        <f t="shared" si="43"/>
        <v>0</v>
      </c>
      <c r="BD52" s="38">
        <f t="shared" si="44"/>
        <v>0</v>
      </c>
    </row>
    <row r="53" spans="1:56" ht="19.5" customHeight="1">
      <c r="A53" s="79"/>
      <c r="B53" s="50" t="s">
        <v>68</v>
      </c>
      <c r="C53" s="5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6"/>
      <c r="Q53" s="5">
        <v>5</v>
      </c>
      <c r="R53" s="47"/>
      <c r="S53" s="79"/>
      <c r="T53" s="19">
        <f t="shared" si="15"/>
        <v>0</v>
      </c>
      <c r="U53" s="17">
        <f t="shared" si="16"/>
        <v>0</v>
      </c>
      <c r="V53" s="21">
        <f t="shared" si="17"/>
        <v>0</v>
      </c>
      <c r="W53" s="22">
        <f t="shared" si="18"/>
        <v>0</v>
      </c>
      <c r="X53" s="23">
        <f t="shared" si="19"/>
        <v>0</v>
      </c>
      <c r="Y53" s="25">
        <f t="shared" si="20"/>
        <v>0</v>
      </c>
      <c r="Z53" s="27">
        <f t="shared" si="21"/>
        <v>0</v>
      </c>
      <c r="AA53" s="28">
        <f t="shared" si="22"/>
        <v>0</v>
      </c>
      <c r="AB53" s="30">
        <f t="shared" si="23"/>
        <v>0</v>
      </c>
      <c r="AC53" s="31">
        <f t="shared" si="24"/>
        <v>0</v>
      </c>
      <c r="AD53" s="32">
        <f t="shared" si="25"/>
        <v>0</v>
      </c>
      <c r="AE53" s="34">
        <f t="shared" si="26"/>
        <v>0</v>
      </c>
      <c r="AF53" s="35">
        <f t="shared" si="27"/>
        <v>0</v>
      </c>
      <c r="AG53" s="36">
        <f t="shared" si="28"/>
        <v>0</v>
      </c>
      <c r="AH53" s="38">
        <f t="shared" si="29"/>
        <v>0</v>
      </c>
      <c r="AK53" s="101" t="s">
        <v>85</v>
      </c>
      <c r="AL53" s="102">
        <v>1</v>
      </c>
      <c r="AM53" s="103"/>
      <c r="AN53" s="12"/>
      <c r="AO53" s="133"/>
      <c r="AP53" s="19">
        <f t="shared" si="30"/>
        <v>0</v>
      </c>
      <c r="AQ53" s="17">
        <f t="shared" si="31"/>
        <v>0</v>
      </c>
      <c r="AR53" s="21">
        <f t="shared" si="32"/>
        <v>0</v>
      </c>
      <c r="AS53" s="22">
        <f t="shared" si="33"/>
        <v>0</v>
      </c>
      <c r="AT53" s="23">
        <f t="shared" si="34"/>
        <v>0</v>
      </c>
      <c r="AU53" s="25">
        <f t="shared" si="35"/>
        <v>0</v>
      </c>
      <c r="AV53" s="27">
        <f t="shared" si="36"/>
        <v>0</v>
      </c>
      <c r="AW53" s="28">
        <f t="shared" si="37"/>
        <v>0</v>
      </c>
      <c r="AX53" s="30">
        <f t="shared" si="38"/>
        <v>0</v>
      </c>
      <c r="AY53" s="31">
        <f t="shared" si="39"/>
        <v>0</v>
      </c>
      <c r="AZ53" s="32">
        <f t="shared" si="40"/>
        <v>0</v>
      </c>
      <c r="BA53" s="34">
        <f t="shared" si="41"/>
        <v>0</v>
      </c>
      <c r="BB53" s="35">
        <f t="shared" si="42"/>
        <v>0</v>
      </c>
      <c r="BC53" s="36">
        <f t="shared" si="43"/>
        <v>0</v>
      </c>
      <c r="BD53" s="38">
        <f t="shared" si="44"/>
        <v>0</v>
      </c>
    </row>
    <row r="54" spans="1:56" ht="15">
      <c r="A54" s="79"/>
      <c r="B54" s="50" t="s">
        <v>69</v>
      </c>
      <c r="C54" s="5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6"/>
      <c r="Q54" s="5">
        <v>5</v>
      </c>
      <c r="R54" s="47"/>
      <c r="S54" s="79"/>
      <c r="T54" s="19">
        <f t="shared" si="15"/>
        <v>0</v>
      </c>
      <c r="U54" s="17">
        <f t="shared" si="16"/>
        <v>0</v>
      </c>
      <c r="V54" s="21">
        <f t="shared" si="17"/>
        <v>0</v>
      </c>
      <c r="W54" s="22">
        <f t="shared" si="18"/>
        <v>0</v>
      </c>
      <c r="X54" s="23">
        <f t="shared" si="19"/>
        <v>0</v>
      </c>
      <c r="Y54" s="25">
        <f t="shared" si="20"/>
        <v>0</v>
      </c>
      <c r="Z54" s="27">
        <f t="shared" si="21"/>
        <v>0</v>
      </c>
      <c r="AA54" s="28">
        <f t="shared" si="22"/>
        <v>0</v>
      </c>
      <c r="AB54" s="30">
        <f t="shared" si="23"/>
        <v>0</v>
      </c>
      <c r="AC54" s="31">
        <f t="shared" si="24"/>
        <v>0</v>
      </c>
      <c r="AD54" s="32">
        <f t="shared" si="25"/>
        <v>0</v>
      </c>
      <c r="AE54" s="34">
        <f t="shared" si="26"/>
        <v>0</v>
      </c>
      <c r="AF54" s="35">
        <f t="shared" si="27"/>
        <v>0</v>
      </c>
      <c r="AG54" s="36">
        <f t="shared" si="28"/>
        <v>0</v>
      </c>
      <c r="AH54" s="38">
        <f t="shared" si="29"/>
        <v>0</v>
      </c>
      <c r="AK54" s="101" t="s">
        <v>76</v>
      </c>
      <c r="AL54" s="102">
        <v>1</v>
      </c>
      <c r="AM54" s="103"/>
      <c r="AN54" s="12"/>
      <c r="AO54" s="133"/>
      <c r="AP54" s="19">
        <f t="shared" si="30"/>
        <v>0</v>
      </c>
      <c r="AQ54" s="17">
        <f t="shared" si="31"/>
        <v>0</v>
      </c>
      <c r="AR54" s="21">
        <f t="shared" si="32"/>
        <v>0</v>
      </c>
      <c r="AS54" s="22">
        <f t="shared" si="33"/>
        <v>0</v>
      </c>
      <c r="AT54" s="23">
        <f t="shared" si="34"/>
        <v>0</v>
      </c>
      <c r="AU54" s="25">
        <f t="shared" si="35"/>
        <v>0</v>
      </c>
      <c r="AV54" s="27">
        <f t="shared" si="36"/>
        <v>0</v>
      </c>
      <c r="AW54" s="28">
        <f t="shared" si="37"/>
        <v>0</v>
      </c>
      <c r="AX54" s="30">
        <f t="shared" si="38"/>
        <v>0</v>
      </c>
      <c r="AY54" s="31">
        <f t="shared" si="39"/>
        <v>0</v>
      </c>
      <c r="AZ54" s="32">
        <f t="shared" si="40"/>
        <v>0</v>
      </c>
      <c r="BA54" s="34">
        <f t="shared" si="41"/>
        <v>0</v>
      </c>
      <c r="BB54" s="35">
        <f t="shared" si="42"/>
        <v>0</v>
      </c>
      <c r="BC54" s="36">
        <f t="shared" si="43"/>
        <v>0</v>
      </c>
      <c r="BD54" s="38">
        <f t="shared" si="44"/>
        <v>0</v>
      </c>
    </row>
    <row r="55" spans="1:56" ht="15">
      <c r="A55" s="79"/>
      <c r="B55" s="50" t="s">
        <v>70</v>
      </c>
      <c r="C55" s="5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6"/>
      <c r="Q55" s="5">
        <v>5</v>
      </c>
      <c r="R55" s="47"/>
      <c r="S55" s="79"/>
      <c r="T55" s="19">
        <f t="shared" si="15"/>
        <v>0</v>
      </c>
      <c r="U55" s="17">
        <f t="shared" si="16"/>
        <v>0</v>
      </c>
      <c r="V55" s="21">
        <f t="shared" si="17"/>
        <v>0</v>
      </c>
      <c r="W55" s="22">
        <f t="shared" si="18"/>
        <v>0</v>
      </c>
      <c r="X55" s="23">
        <f t="shared" si="19"/>
        <v>0</v>
      </c>
      <c r="Y55" s="25">
        <f t="shared" si="20"/>
        <v>0</v>
      </c>
      <c r="Z55" s="27">
        <f t="shared" si="21"/>
        <v>0</v>
      </c>
      <c r="AA55" s="28">
        <f t="shared" si="22"/>
        <v>0</v>
      </c>
      <c r="AB55" s="30">
        <f t="shared" si="23"/>
        <v>0</v>
      </c>
      <c r="AC55" s="31">
        <f t="shared" si="24"/>
        <v>0</v>
      </c>
      <c r="AD55" s="32">
        <f t="shared" si="25"/>
        <v>0</v>
      </c>
      <c r="AE55" s="34">
        <f t="shared" si="26"/>
        <v>0</v>
      </c>
      <c r="AF55" s="35">
        <f t="shared" si="27"/>
        <v>0</v>
      </c>
      <c r="AG55" s="36">
        <f t="shared" si="28"/>
        <v>0</v>
      </c>
      <c r="AH55" s="38">
        <f t="shared" si="29"/>
        <v>0</v>
      </c>
      <c r="AK55" s="101" t="s">
        <v>103</v>
      </c>
      <c r="AL55" s="102">
        <v>1</v>
      </c>
      <c r="AM55" s="103"/>
      <c r="AN55" s="12"/>
      <c r="AO55" s="133"/>
      <c r="AP55" s="19">
        <f t="shared" si="30"/>
        <v>0</v>
      </c>
      <c r="AQ55" s="17">
        <f t="shared" si="31"/>
        <v>0</v>
      </c>
      <c r="AR55" s="21">
        <f t="shared" si="32"/>
        <v>0</v>
      </c>
      <c r="AS55" s="22">
        <f t="shared" si="33"/>
        <v>0</v>
      </c>
      <c r="AT55" s="23">
        <f t="shared" si="34"/>
        <v>0</v>
      </c>
      <c r="AU55" s="25">
        <f t="shared" si="35"/>
        <v>0</v>
      </c>
      <c r="AV55" s="27">
        <f t="shared" si="36"/>
        <v>0</v>
      </c>
      <c r="AW55" s="28">
        <f t="shared" si="37"/>
        <v>0</v>
      </c>
      <c r="AX55" s="30">
        <f t="shared" si="38"/>
        <v>0</v>
      </c>
      <c r="AY55" s="31">
        <f t="shared" si="39"/>
        <v>0</v>
      </c>
      <c r="AZ55" s="32">
        <f t="shared" si="40"/>
        <v>0</v>
      </c>
      <c r="BA55" s="34">
        <f t="shared" si="41"/>
        <v>0</v>
      </c>
      <c r="BB55" s="35">
        <f t="shared" si="42"/>
        <v>0</v>
      </c>
      <c r="BC55" s="36">
        <f t="shared" si="43"/>
        <v>0</v>
      </c>
      <c r="BD55" s="38">
        <f t="shared" si="44"/>
        <v>0</v>
      </c>
    </row>
    <row r="56" spans="1:56" ht="21" thickBot="1">
      <c r="A56" s="79"/>
      <c r="B56" s="50" t="s">
        <v>24</v>
      </c>
      <c r="C56" s="5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5">
        <v>5</v>
      </c>
      <c r="R56" s="47"/>
      <c r="S56" s="79"/>
      <c r="T56" s="19">
        <f t="shared" si="15"/>
        <v>0</v>
      </c>
      <c r="U56" s="17">
        <f t="shared" si="16"/>
        <v>0</v>
      </c>
      <c r="V56" s="21">
        <f t="shared" si="17"/>
        <v>0</v>
      </c>
      <c r="W56" s="22">
        <f t="shared" si="18"/>
        <v>0</v>
      </c>
      <c r="X56" s="23">
        <f t="shared" si="19"/>
        <v>0</v>
      </c>
      <c r="Y56" s="25">
        <f t="shared" si="20"/>
        <v>0</v>
      </c>
      <c r="Z56" s="27">
        <f t="shared" si="21"/>
        <v>0</v>
      </c>
      <c r="AA56" s="28">
        <f t="shared" si="22"/>
        <v>0</v>
      </c>
      <c r="AB56" s="30">
        <f t="shared" si="23"/>
        <v>0</v>
      </c>
      <c r="AC56" s="31">
        <f t="shared" si="24"/>
        <v>0</v>
      </c>
      <c r="AD56" s="32">
        <f t="shared" si="25"/>
        <v>0</v>
      </c>
      <c r="AE56" s="34">
        <f t="shared" si="26"/>
        <v>0</v>
      </c>
      <c r="AF56" s="35">
        <f t="shared" si="27"/>
        <v>0</v>
      </c>
      <c r="AG56" s="36">
        <f t="shared" si="28"/>
        <v>0</v>
      </c>
      <c r="AH56" s="38">
        <f t="shared" si="29"/>
        <v>0</v>
      </c>
      <c r="AK56" s="104" t="s">
        <v>104</v>
      </c>
      <c r="AL56" s="105">
        <v>1</v>
      </c>
      <c r="AM56" s="106"/>
      <c r="AN56" s="13"/>
      <c r="AO56" s="133"/>
      <c r="AP56" s="109">
        <f t="shared" si="30"/>
        <v>0</v>
      </c>
      <c r="AQ56" s="110">
        <f t="shared" si="31"/>
        <v>0</v>
      </c>
      <c r="AR56" s="111">
        <f t="shared" si="32"/>
        <v>0</v>
      </c>
      <c r="AS56" s="112">
        <f t="shared" si="33"/>
        <v>0</v>
      </c>
      <c r="AT56" s="113">
        <f t="shared" si="34"/>
        <v>0</v>
      </c>
      <c r="AU56" s="114">
        <f t="shared" si="35"/>
        <v>0</v>
      </c>
      <c r="AV56" s="115">
        <f t="shared" si="36"/>
        <v>0</v>
      </c>
      <c r="AW56" s="116">
        <f t="shared" si="37"/>
        <v>0</v>
      </c>
      <c r="AX56" s="117">
        <f t="shared" si="38"/>
        <v>0</v>
      </c>
      <c r="AY56" s="118">
        <f t="shared" si="39"/>
        <v>0</v>
      </c>
      <c r="AZ56" s="119">
        <f t="shared" si="40"/>
        <v>0</v>
      </c>
      <c r="BA56" s="120">
        <f t="shared" si="41"/>
        <v>0</v>
      </c>
      <c r="BB56" s="121">
        <f t="shared" si="42"/>
        <v>0</v>
      </c>
      <c r="BC56" s="122">
        <f t="shared" si="43"/>
        <v>0</v>
      </c>
      <c r="BD56" s="123">
        <f t="shared" si="44"/>
        <v>0</v>
      </c>
    </row>
    <row r="57" spans="1:56" ht="15.75" customHeight="1" thickBot="1">
      <c r="A57" s="79"/>
      <c r="B57" s="50" t="s">
        <v>25</v>
      </c>
      <c r="C57" s="5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5">
        <v>15</v>
      </c>
      <c r="R57" s="47"/>
      <c r="S57" s="79"/>
      <c r="T57" s="19">
        <f t="shared" si="15"/>
        <v>0</v>
      </c>
      <c r="U57" s="17">
        <f t="shared" si="16"/>
        <v>0</v>
      </c>
      <c r="V57" s="21">
        <f t="shared" si="17"/>
        <v>0</v>
      </c>
      <c r="W57" s="22">
        <f t="shared" si="18"/>
        <v>0</v>
      </c>
      <c r="X57" s="23">
        <f t="shared" si="19"/>
        <v>0</v>
      </c>
      <c r="Y57" s="25">
        <f t="shared" si="20"/>
        <v>0</v>
      </c>
      <c r="Z57" s="27">
        <f t="shared" si="21"/>
        <v>0</v>
      </c>
      <c r="AA57" s="28">
        <f t="shared" si="22"/>
        <v>0</v>
      </c>
      <c r="AB57" s="30">
        <f t="shared" si="23"/>
        <v>0</v>
      </c>
      <c r="AC57" s="31">
        <f t="shared" si="24"/>
        <v>0</v>
      </c>
      <c r="AD57" s="32">
        <f t="shared" si="25"/>
        <v>0</v>
      </c>
      <c r="AE57" s="34">
        <f t="shared" si="26"/>
        <v>0</v>
      </c>
      <c r="AF57" s="35">
        <f t="shared" si="27"/>
        <v>0</v>
      </c>
      <c r="AG57" s="36">
        <f t="shared" si="28"/>
        <v>0</v>
      </c>
      <c r="AH57" s="38">
        <f t="shared" si="29"/>
        <v>0</v>
      </c>
      <c r="AK57" s="185">
        <f>SUM(AN44:AN56)</f>
        <v>0</v>
      </c>
      <c r="AL57" s="186"/>
      <c r="AM57" s="186"/>
      <c r="AN57" s="187"/>
      <c r="AP57" s="128">
        <f aca="true" t="shared" si="45" ref="AP57:BD57">SUM(AP44:AP56)</f>
        <v>0</v>
      </c>
      <c r="AQ57" s="129">
        <f t="shared" si="45"/>
        <v>0</v>
      </c>
      <c r="AR57" s="129">
        <f t="shared" si="45"/>
        <v>0</v>
      </c>
      <c r="AS57" s="129">
        <f t="shared" si="45"/>
        <v>0</v>
      </c>
      <c r="AT57" s="129">
        <f t="shared" si="45"/>
        <v>0</v>
      </c>
      <c r="AU57" s="129">
        <f t="shared" si="45"/>
        <v>0</v>
      </c>
      <c r="AV57" s="129">
        <f t="shared" si="45"/>
        <v>0</v>
      </c>
      <c r="AW57" s="129">
        <f t="shared" si="45"/>
        <v>0</v>
      </c>
      <c r="AX57" s="129">
        <f t="shared" si="45"/>
        <v>0</v>
      </c>
      <c r="AY57" s="129">
        <f t="shared" si="45"/>
        <v>0</v>
      </c>
      <c r="AZ57" s="129">
        <f t="shared" si="45"/>
        <v>0</v>
      </c>
      <c r="BA57" s="129">
        <f t="shared" si="45"/>
        <v>0</v>
      </c>
      <c r="BB57" s="129">
        <f t="shared" si="45"/>
        <v>0</v>
      </c>
      <c r="BC57" s="129">
        <f t="shared" si="45"/>
        <v>0</v>
      </c>
      <c r="BD57" s="130">
        <f t="shared" si="45"/>
        <v>0</v>
      </c>
    </row>
    <row r="58" spans="1:56" ht="15.75" thickBot="1">
      <c r="A58" s="79"/>
      <c r="B58" s="50" t="s">
        <v>39</v>
      </c>
      <c r="C58" s="5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5">
        <v>5</v>
      </c>
      <c r="R58" s="47"/>
      <c r="S58" s="79"/>
      <c r="T58" s="19">
        <f t="shared" si="15"/>
        <v>0</v>
      </c>
      <c r="U58" s="17">
        <f t="shared" si="16"/>
        <v>0</v>
      </c>
      <c r="V58" s="21">
        <f t="shared" si="17"/>
        <v>0</v>
      </c>
      <c r="W58" s="22">
        <f t="shared" si="18"/>
        <v>0</v>
      </c>
      <c r="X58" s="23">
        <f t="shared" si="19"/>
        <v>0</v>
      </c>
      <c r="Y58" s="25">
        <f t="shared" si="20"/>
        <v>0</v>
      </c>
      <c r="Z58" s="27">
        <f t="shared" si="21"/>
        <v>0</v>
      </c>
      <c r="AA58" s="28">
        <f t="shared" si="22"/>
        <v>0</v>
      </c>
      <c r="AB58" s="30">
        <f t="shared" si="23"/>
        <v>0</v>
      </c>
      <c r="AC58" s="31">
        <f t="shared" si="24"/>
        <v>0</v>
      </c>
      <c r="AD58" s="32">
        <f t="shared" si="25"/>
        <v>0</v>
      </c>
      <c r="AE58" s="34">
        <f t="shared" si="26"/>
        <v>0</v>
      </c>
      <c r="AF58" s="35">
        <f t="shared" si="27"/>
        <v>0</v>
      </c>
      <c r="AG58" s="36">
        <f t="shared" si="28"/>
        <v>0</v>
      </c>
      <c r="AH58" s="38">
        <f t="shared" si="29"/>
        <v>0</v>
      </c>
      <c r="AK58" s="184" t="s">
        <v>106</v>
      </c>
      <c r="AL58" s="184"/>
      <c r="AM58" s="184"/>
      <c r="AN58" s="184"/>
      <c r="AP58" s="107"/>
      <c r="AQ58" s="126" t="s">
        <v>14</v>
      </c>
      <c r="AR58" s="127">
        <f>SUM(AR44:AR56)</f>
        <v>0</v>
      </c>
      <c r="AS58" s="88"/>
      <c r="AT58" s="126" t="s">
        <v>14</v>
      </c>
      <c r="AU58" s="127">
        <f>SUM(AU44:AU56)</f>
        <v>0</v>
      </c>
      <c r="AV58" s="88"/>
      <c r="AW58" s="126" t="s">
        <v>14</v>
      </c>
      <c r="AX58" s="127">
        <f>SUM(AX44:AX56)</f>
        <v>0</v>
      </c>
      <c r="AY58" s="88"/>
      <c r="AZ58" s="126" t="s">
        <v>14</v>
      </c>
      <c r="BA58" s="127">
        <f>SUM(BA44:BA56)</f>
        <v>0</v>
      </c>
      <c r="BB58" s="88"/>
      <c r="BC58" s="126" t="s">
        <v>14</v>
      </c>
      <c r="BD58" s="127">
        <f>SUM(BD44:BD56)</f>
        <v>0</v>
      </c>
    </row>
    <row r="59" spans="1:56" ht="21" customHeight="1" thickBot="1">
      <c r="A59" s="79"/>
      <c r="B59" s="50" t="s">
        <v>40</v>
      </c>
      <c r="C59" s="5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6"/>
      <c r="Q59" s="5">
        <v>5</v>
      </c>
      <c r="R59" s="47"/>
      <c r="S59" s="79"/>
      <c r="T59" s="19">
        <f t="shared" si="15"/>
        <v>0</v>
      </c>
      <c r="U59" s="17">
        <f t="shared" si="16"/>
        <v>0</v>
      </c>
      <c r="V59" s="21">
        <f t="shared" si="17"/>
        <v>0</v>
      </c>
      <c r="W59" s="22">
        <f t="shared" si="18"/>
        <v>0</v>
      </c>
      <c r="X59" s="23">
        <f t="shared" si="19"/>
        <v>0</v>
      </c>
      <c r="Y59" s="25">
        <f t="shared" si="20"/>
        <v>0</v>
      </c>
      <c r="Z59" s="27">
        <f t="shared" si="21"/>
        <v>0</v>
      </c>
      <c r="AA59" s="28">
        <f t="shared" si="22"/>
        <v>0</v>
      </c>
      <c r="AB59" s="30">
        <f t="shared" si="23"/>
        <v>0</v>
      </c>
      <c r="AC59" s="31">
        <f t="shared" si="24"/>
        <v>0</v>
      </c>
      <c r="AD59" s="32">
        <f t="shared" si="25"/>
        <v>0</v>
      </c>
      <c r="AE59" s="34">
        <f t="shared" si="26"/>
        <v>0</v>
      </c>
      <c r="AF59" s="35">
        <f t="shared" si="27"/>
        <v>0</v>
      </c>
      <c r="AG59" s="36">
        <f t="shared" si="28"/>
        <v>0</v>
      </c>
      <c r="AH59" s="38">
        <f t="shared" si="29"/>
        <v>0</v>
      </c>
      <c r="AK59" s="79"/>
      <c r="AL59" s="79"/>
      <c r="AM59" s="79"/>
      <c r="AN59" s="79"/>
      <c r="AP59" s="107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180" t="s">
        <v>105</v>
      </c>
      <c r="BB59" s="181"/>
      <c r="BC59" s="182"/>
      <c r="BD59" s="94">
        <f>AR58+AU58+AX58+BA58+BD58</f>
        <v>0</v>
      </c>
    </row>
    <row r="60" spans="1:56" ht="42" customHeight="1">
      <c r="A60" s="79"/>
      <c r="B60" s="50" t="s">
        <v>41</v>
      </c>
      <c r="C60" s="5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6"/>
      <c r="Q60" s="5">
        <v>5</v>
      </c>
      <c r="R60" s="47"/>
      <c r="S60" s="79"/>
      <c r="T60" s="19">
        <f t="shared" si="15"/>
        <v>0</v>
      </c>
      <c r="U60" s="17">
        <f t="shared" si="16"/>
        <v>0</v>
      </c>
      <c r="V60" s="21">
        <f t="shared" si="17"/>
        <v>0</v>
      </c>
      <c r="W60" s="22">
        <f t="shared" si="18"/>
        <v>0</v>
      </c>
      <c r="X60" s="23">
        <f t="shared" si="19"/>
        <v>0</v>
      </c>
      <c r="Y60" s="25">
        <f t="shared" si="20"/>
        <v>0</v>
      </c>
      <c r="Z60" s="27">
        <f t="shared" si="21"/>
        <v>0</v>
      </c>
      <c r="AA60" s="28">
        <f t="shared" si="22"/>
        <v>0</v>
      </c>
      <c r="AB60" s="30">
        <f t="shared" si="23"/>
        <v>0</v>
      </c>
      <c r="AC60" s="31">
        <f t="shared" si="24"/>
        <v>0</v>
      </c>
      <c r="AD60" s="32">
        <f t="shared" si="25"/>
        <v>0</v>
      </c>
      <c r="AE60" s="34">
        <f t="shared" si="26"/>
        <v>0</v>
      </c>
      <c r="AF60" s="35">
        <f t="shared" si="27"/>
        <v>0</v>
      </c>
      <c r="AG60" s="36">
        <f t="shared" si="28"/>
        <v>0</v>
      </c>
      <c r="AH60" s="38">
        <f t="shared" si="29"/>
        <v>0</v>
      </c>
      <c r="AK60" s="79"/>
      <c r="AL60" s="79"/>
      <c r="AM60" s="79"/>
      <c r="AN60" s="79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</row>
    <row r="61" spans="1:56" ht="32.25" customHeight="1">
      <c r="A61" s="79"/>
      <c r="B61" s="50" t="s">
        <v>42</v>
      </c>
      <c r="C61" s="5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6"/>
      <c r="Q61" s="5">
        <v>5</v>
      </c>
      <c r="R61" s="47"/>
      <c r="S61" s="79"/>
      <c r="T61" s="19">
        <f t="shared" si="15"/>
        <v>0</v>
      </c>
      <c r="U61" s="17">
        <f t="shared" si="16"/>
        <v>0</v>
      </c>
      <c r="V61" s="21">
        <f t="shared" si="17"/>
        <v>0</v>
      </c>
      <c r="W61" s="22">
        <f t="shared" si="18"/>
        <v>0</v>
      </c>
      <c r="X61" s="23">
        <f t="shared" si="19"/>
        <v>0</v>
      </c>
      <c r="Y61" s="25">
        <f t="shared" si="20"/>
        <v>0</v>
      </c>
      <c r="Z61" s="27">
        <f t="shared" si="21"/>
        <v>0</v>
      </c>
      <c r="AA61" s="28">
        <f t="shared" si="22"/>
        <v>0</v>
      </c>
      <c r="AB61" s="30">
        <f t="shared" si="23"/>
        <v>0</v>
      </c>
      <c r="AC61" s="31">
        <f t="shared" si="24"/>
        <v>0</v>
      </c>
      <c r="AD61" s="32">
        <f t="shared" si="25"/>
        <v>0</v>
      </c>
      <c r="AE61" s="34">
        <f t="shared" si="26"/>
        <v>0</v>
      </c>
      <c r="AF61" s="35">
        <f t="shared" si="27"/>
        <v>0</v>
      </c>
      <c r="AG61" s="36">
        <f t="shared" si="28"/>
        <v>0</v>
      </c>
      <c r="AH61" s="38">
        <f t="shared" si="29"/>
        <v>0</v>
      </c>
      <c r="AK61" s="79"/>
      <c r="AL61" s="79"/>
      <c r="AM61" s="79"/>
      <c r="AN61" s="79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</row>
    <row r="62" spans="1:56" ht="40.5" customHeight="1">
      <c r="A62" s="79"/>
      <c r="B62" s="50" t="s">
        <v>43</v>
      </c>
      <c r="C62" s="5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6"/>
      <c r="Q62" s="5">
        <v>5</v>
      </c>
      <c r="R62" s="47"/>
      <c r="S62" s="79"/>
      <c r="T62" s="19">
        <f t="shared" si="15"/>
        <v>0</v>
      </c>
      <c r="U62" s="17">
        <f t="shared" si="16"/>
        <v>0</v>
      </c>
      <c r="V62" s="21">
        <f t="shared" si="17"/>
        <v>0</v>
      </c>
      <c r="W62" s="22">
        <f t="shared" si="18"/>
        <v>0</v>
      </c>
      <c r="X62" s="23">
        <f t="shared" si="19"/>
        <v>0</v>
      </c>
      <c r="Y62" s="25">
        <f t="shared" si="20"/>
        <v>0</v>
      </c>
      <c r="Z62" s="27">
        <f t="shared" si="21"/>
        <v>0</v>
      </c>
      <c r="AA62" s="28">
        <f t="shared" si="22"/>
        <v>0</v>
      </c>
      <c r="AB62" s="30">
        <f t="shared" si="23"/>
        <v>0</v>
      </c>
      <c r="AC62" s="31">
        <f t="shared" si="24"/>
        <v>0</v>
      </c>
      <c r="AD62" s="32">
        <f t="shared" si="25"/>
        <v>0</v>
      </c>
      <c r="AE62" s="34">
        <f t="shared" si="26"/>
        <v>0</v>
      </c>
      <c r="AF62" s="35">
        <f t="shared" si="27"/>
        <v>0</v>
      </c>
      <c r="AG62" s="36">
        <f t="shared" si="28"/>
        <v>0</v>
      </c>
      <c r="AH62" s="38">
        <f t="shared" si="29"/>
        <v>0</v>
      </c>
      <c r="AK62" s="79"/>
      <c r="AL62" s="79"/>
      <c r="AM62" s="79"/>
      <c r="AN62" s="79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</row>
    <row r="63" spans="1:56" ht="15">
      <c r="A63" s="79"/>
      <c r="B63" s="50" t="s">
        <v>44</v>
      </c>
      <c r="C63" s="5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5">
        <v>780</v>
      </c>
      <c r="R63" s="47"/>
      <c r="S63" s="79"/>
      <c r="T63" s="19">
        <f t="shared" si="15"/>
        <v>0</v>
      </c>
      <c r="U63" s="17">
        <f t="shared" si="16"/>
        <v>0</v>
      </c>
      <c r="V63" s="21">
        <f t="shared" si="17"/>
        <v>0</v>
      </c>
      <c r="W63" s="22">
        <f t="shared" si="18"/>
        <v>0</v>
      </c>
      <c r="X63" s="23">
        <f t="shared" si="19"/>
        <v>0</v>
      </c>
      <c r="Y63" s="25">
        <f t="shared" si="20"/>
        <v>0</v>
      </c>
      <c r="Z63" s="27">
        <f t="shared" si="21"/>
        <v>0</v>
      </c>
      <c r="AA63" s="28">
        <f t="shared" si="22"/>
        <v>0</v>
      </c>
      <c r="AB63" s="30">
        <f t="shared" si="23"/>
        <v>0</v>
      </c>
      <c r="AC63" s="31">
        <f t="shared" si="24"/>
        <v>0</v>
      </c>
      <c r="AD63" s="32">
        <f t="shared" si="25"/>
        <v>0</v>
      </c>
      <c r="AE63" s="34">
        <f t="shared" si="26"/>
        <v>0</v>
      </c>
      <c r="AF63" s="35">
        <f t="shared" si="27"/>
        <v>0</v>
      </c>
      <c r="AG63" s="36">
        <f t="shared" si="28"/>
        <v>0</v>
      </c>
      <c r="AH63" s="38">
        <f t="shared" si="29"/>
        <v>0</v>
      </c>
      <c r="AK63" s="79"/>
      <c r="AL63" s="79"/>
      <c r="AM63" s="79"/>
      <c r="AN63" s="79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</row>
    <row r="64" spans="1:56" ht="40.5" customHeight="1">
      <c r="A64" s="79"/>
      <c r="B64" s="50" t="s">
        <v>45</v>
      </c>
      <c r="C64" s="5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5">
        <v>5</v>
      </c>
      <c r="R64" s="47"/>
      <c r="S64" s="79"/>
      <c r="T64" s="19">
        <f t="shared" si="15"/>
        <v>0</v>
      </c>
      <c r="U64" s="17">
        <f t="shared" si="16"/>
        <v>0</v>
      </c>
      <c r="V64" s="21">
        <f t="shared" si="17"/>
        <v>0</v>
      </c>
      <c r="W64" s="22">
        <f t="shared" si="18"/>
        <v>0</v>
      </c>
      <c r="X64" s="23">
        <f t="shared" si="19"/>
        <v>0</v>
      </c>
      <c r="Y64" s="25">
        <f t="shared" si="20"/>
        <v>0</v>
      </c>
      <c r="Z64" s="27">
        <f t="shared" si="21"/>
        <v>0</v>
      </c>
      <c r="AA64" s="28">
        <f t="shared" si="22"/>
        <v>0</v>
      </c>
      <c r="AB64" s="30">
        <f t="shared" si="23"/>
        <v>0</v>
      </c>
      <c r="AC64" s="31">
        <f t="shared" si="24"/>
        <v>0</v>
      </c>
      <c r="AD64" s="32">
        <f t="shared" si="25"/>
        <v>0</v>
      </c>
      <c r="AE64" s="34">
        <f t="shared" si="26"/>
        <v>0</v>
      </c>
      <c r="AF64" s="35">
        <f t="shared" si="27"/>
        <v>0</v>
      </c>
      <c r="AG64" s="36">
        <f t="shared" si="28"/>
        <v>0</v>
      </c>
      <c r="AH64" s="38">
        <f t="shared" si="29"/>
        <v>0</v>
      </c>
      <c r="AK64" s="79"/>
      <c r="AL64" s="79"/>
      <c r="AM64" s="79"/>
      <c r="AN64" s="79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</row>
    <row r="65" spans="1:56" ht="15">
      <c r="A65" s="79"/>
      <c r="B65" s="50" t="s">
        <v>72</v>
      </c>
      <c r="C65" s="5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5">
        <v>5</v>
      </c>
      <c r="R65" s="47"/>
      <c r="S65" s="79"/>
      <c r="T65" s="19">
        <f t="shared" si="15"/>
        <v>0</v>
      </c>
      <c r="U65" s="17">
        <f t="shared" si="16"/>
        <v>0</v>
      </c>
      <c r="V65" s="21">
        <f t="shared" si="17"/>
        <v>0</v>
      </c>
      <c r="W65" s="22">
        <f t="shared" si="18"/>
        <v>0</v>
      </c>
      <c r="X65" s="23">
        <f t="shared" si="19"/>
        <v>0</v>
      </c>
      <c r="Y65" s="25">
        <f t="shared" si="20"/>
        <v>0</v>
      </c>
      <c r="Z65" s="27">
        <f t="shared" si="21"/>
        <v>0</v>
      </c>
      <c r="AA65" s="28">
        <f t="shared" si="22"/>
        <v>0</v>
      </c>
      <c r="AB65" s="30">
        <f t="shared" si="23"/>
        <v>0</v>
      </c>
      <c r="AC65" s="31">
        <f t="shared" si="24"/>
        <v>0</v>
      </c>
      <c r="AD65" s="32">
        <f t="shared" si="25"/>
        <v>0</v>
      </c>
      <c r="AE65" s="34">
        <f t="shared" si="26"/>
        <v>0</v>
      </c>
      <c r="AF65" s="35">
        <f t="shared" si="27"/>
        <v>0</v>
      </c>
      <c r="AG65" s="36">
        <f t="shared" si="28"/>
        <v>0</v>
      </c>
      <c r="AH65" s="38">
        <f t="shared" si="29"/>
        <v>0</v>
      </c>
      <c r="AK65" s="79"/>
      <c r="AL65" s="79"/>
      <c r="AM65" s="79"/>
      <c r="AN65" s="79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</row>
    <row r="66" spans="1:56" ht="15">
      <c r="A66" s="79"/>
      <c r="B66" s="50" t="s">
        <v>46</v>
      </c>
      <c r="C66" s="5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5">
        <v>95</v>
      </c>
      <c r="R66" s="47"/>
      <c r="S66" s="79"/>
      <c r="T66" s="19">
        <f t="shared" si="15"/>
        <v>0</v>
      </c>
      <c r="U66" s="17">
        <f t="shared" si="16"/>
        <v>0</v>
      </c>
      <c r="V66" s="21">
        <f t="shared" si="17"/>
        <v>0</v>
      </c>
      <c r="W66" s="22">
        <f t="shared" si="18"/>
        <v>0</v>
      </c>
      <c r="X66" s="23">
        <f t="shared" si="19"/>
        <v>0</v>
      </c>
      <c r="Y66" s="25">
        <f t="shared" si="20"/>
        <v>0</v>
      </c>
      <c r="Z66" s="27">
        <f t="shared" si="21"/>
        <v>0</v>
      </c>
      <c r="AA66" s="28">
        <f t="shared" si="22"/>
        <v>0</v>
      </c>
      <c r="AB66" s="30">
        <f t="shared" si="23"/>
        <v>0</v>
      </c>
      <c r="AC66" s="31">
        <f t="shared" si="24"/>
        <v>0</v>
      </c>
      <c r="AD66" s="32">
        <f t="shared" si="25"/>
        <v>0</v>
      </c>
      <c r="AE66" s="34">
        <f t="shared" si="26"/>
        <v>0</v>
      </c>
      <c r="AF66" s="35">
        <f t="shared" si="27"/>
        <v>0</v>
      </c>
      <c r="AG66" s="36">
        <f t="shared" si="28"/>
        <v>0</v>
      </c>
      <c r="AH66" s="38">
        <f t="shared" si="29"/>
        <v>0</v>
      </c>
      <c r="AK66" s="79"/>
      <c r="AL66" s="79"/>
      <c r="AM66" s="79"/>
      <c r="AN66" s="79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</row>
    <row r="67" spans="1:56" ht="15">
      <c r="A67" s="79"/>
      <c r="B67" s="50" t="s">
        <v>47</v>
      </c>
      <c r="C67" s="5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5">
        <v>720</v>
      </c>
      <c r="R67" s="47"/>
      <c r="S67" s="79"/>
      <c r="T67" s="19">
        <f t="shared" si="15"/>
        <v>0</v>
      </c>
      <c r="U67" s="17">
        <f t="shared" si="16"/>
        <v>0</v>
      </c>
      <c r="V67" s="21">
        <f t="shared" si="17"/>
        <v>0</v>
      </c>
      <c r="W67" s="22">
        <f t="shared" si="18"/>
        <v>0</v>
      </c>
      <c r="X67" s="23">
        <f t="shared" si="19"/>
        <v>0</v>
      </c>
      <c r="Y67" s="25">
        <f t="shared" si="20"/>
        <v>0</v>
      </c>
      <c r="Z67" s="27">
        <f t="shared" si="21"/>
        <v>0</v>
      </c>
      <c r="AA67" s="28">
        <f t="shared" si="22"/>
        <v>0</v>
      </c>
      <c r="AB67" s="30">
        <f t="shared" si="23"/>
        <v>0</v>
      </c>
      <c r="AC67" s="31">
        <f t="shared" si="24"/>
        <v>0</v>
      </c>
      <c r="AD67" s="32">
        <f t="shared" si="25"/>
        <v>0</v>
      </c>
      <c r="AE67" s="34">
        <f t="shared" si="26"/>
        <v>0</v>
      </c>
      <c r="AF67" s="35">
        <f t="shared" si="27"/>
        <v>0</v>
      </c>
      <c r="AG67" s="36">
        <f t="shared" si="28"/>
        <v>0</v>
      </c>
      <c r="AH67" s="38">
        <f t="shared" si="29"/>
        <v>0</v>
      </c>
      <c r="AK67" s="79"/>
      <c r="AL67" s="79"/>
      <c r="AM67" s="79"/>
      <c r="AN67" s="79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</row>
    <row r="68" spans="1:56" ht="15">
      <c r="A68" s="79"/>
      <c r="B68" s="50" t="s">
        <v>48</v>
      </c>
      <c r="C68" s="5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">
        <v>10</v>
      </c>
      <c r="R68" s="47"/>
      <c r="S68" s="79"/>
      <c r="T68" s="19">
        <f t="shared" si="15"/>
        <v>0</v>
      </c>
      <c r="U68" s="17">
        <f t="shared" si="16"/>
        <v>0</v>
      </c>
      <c r="V68" s="21">
        <f t="shared" si="17"/>
        <v>0</v>
      </c>
      <c r="W68" s="22">
        <f t="shared" si="18"/>
        <v>0</v>
      </c>
      <c r="X68" s="23">
        <f t="shared" si="19"/>
        <v>0</v>
      </c>
      <c r="Y68" s="25">
        <f t="shared" si="20"/>
        <v>0</v>
      </c>
      <c r="Z68" s="27">
        <f t="shared" si="21"/>
        <v>0</v>
      </c>
      <c r="AA68" s="28">
        <f t="shared" si="22"/>
        <v>0</v>
      </c>
      <c r="AB68" s="30">
        <f t="shared" si="23"/>
        <v>0</v>
      </c>
      <c r="AC68" s="31">
        <f t="shared" si="24"/>
        <v>0</v>
      </c>
      <c r="AD68" s="32">
        <f t="shared" si="25"/>
        <v>0</v>
      </c>
      <c r="AE68" s="34">
        <f t="shared" si="26"/>
        <v>0</v>
      </c>
      <c r="AF68" s="35">
        <f t="shared" si="27"/>
        <v>0</v>
      </c>
      <c r="AG68" s="36">
        <f t="shared" si="28"/>
        <v>0</v>
      </c>
      <c r="AH68" s="38">
        <f t="shared" si="29"/>
        <v>0</v>
      </c>
      <c r="AK68" s="79"/>
      <c r="AL68" s="79"/>
      <c r="AM68" s="79"/>
      <c r="AN68" s="79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</row>
    <row r="69" spans="1:56" ht="15">
      <c r="A69" s="79"/>
      <c r="B69" s="50" t="s">
        <v>49</v>
      </c>
      <c r="C69" s="5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5">
        <v>360</v>
      </c>
      <c r="R69" s="47"/>
      <c r="S69" s="79"/>
      <c r="T69" s="19">
        <f t="shared" si="15"/>
        <v>0</v>
      </c>
      <c r="U69" s="17">
        <f t="shared" si="16"/>
        <v>0</v>
      </c>
      <c r="V69" s="21">
        <f t="shared" si="17"/>
        <v>0</v>
      </c>
      <c r="W69" s="22">
        <f t="shared" si="18"/>
        <v>0</v>
      </c>
      <c r="X69" s="23">
        <f t="shared" si="19"/>
        <v>0</v>
      </c>
      <c r="Y69" s="25">
        <f t="shared" si="20"/>
        <v>0</v>
      </c>
      <c r="Z69" s="27">
        <f t="shared" si="21"/>
        <v>0</v>
      </c>
      <c r="AA69" s="28">
        <f t="shared" si="22"/>
        <v>0</v>
      </c>
      <c r="AB69" s="30">
        <f t="shared" si="23"/>
        <v>0</v>
      </c>
      <c r="AC69" s="31">
        <f t="shared" si="24"/>
        <v>0</v>
      </c>
      <c r="AD69" s="32">
        <f t="shared" si="25"/>
        <v>0</v>
      </c>
      <c r="AE69" s="34">
        <f t="shared" si="26"/>
        <v>0</v>
      </c>
      <c r="AF69" s="35">
        <f t="shared" si="27"/>
        <v>0</v>
      </c>
      <c r="AG69" s="36">
        <f t="shared" si="28"/>
        <v>0</v>
      </c>
      <c r="AH69" s="38">
        <f t="shared" si="29"/>
        <v>0</v>
      </c>
      <c r="AK69" s="79"/>
      <c r="AL69" s="79"/>
      <c r="AM69" s="79"/>
      <c r="AN69" s="79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</row>
    <row r="70" spans="1:56" ht="15">
      <c r="A70" s="79"/>
      <c r="B70" s="50" t="s">
        <v>28</v>
      </c>
      <c r="C70" s="5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5">
        <v>10</v>
      </c>
      <c r="R70" s="47"/>
      <c r="S70" s="79"/>
      <c r="T70" s="19">
        <f t="shared" si="15"/>
        <v>0</v>
      </c>
      <c r="U70" s="17">
        <f t="shared" si="16"/>
        <v>0</v>
      </c>
      <c r="V70" s="21">
        <f t="shared" si="17"/>
        <v>0</v>
      </c>
      <c r="W70" s="22">
        <f t="shared" si="18"/>
        <v>0</v>
      </c>
      <c r="X70" s="23">
        <f t="shared" si="19"/>
        <v>0</v>
      </c>
      <c r="Y70" s="25">
        <f t="shared" si="20"/>
        <v>0</v>
      </c>
      <c r="Z70" s="27">
        <f t="shared" si="21"/>
        <v>0</v>
      </c>
      <c r="AA70" s="28">
        <f t="shared" si="22"/>
        <v>0</v>
      </c>
      <c r="AB70" s="30">
        <f t="shared" si="23"/>
        <v>0</v>
      </c>
      <c r="AC70" s="31">
        <f t="shared" si="24"/>
        <v>0</v>
      </c>
      <c r="AD70" s="32">
        <f t="shared" si="25"/>
        <v>0</v>
      </c>
      <c r="AE70" s="34">
        <f t="shared" si="26"/>
        <v>0</v>
      </c>
      <c r="AF70" s="35">
        <f t="shared" si="27"/>
        <v>0</v>
      </c>
      <c r="AG70" s="36">
        <f t="shared" si="28"/>
        <v>0</v>
      </c>
      <c r="AH70" s="38">
        <f t="shared" si="29"/>
        <v>0</v>
      </c>
      <c r="AK70" s="79"/>
      <c r="AL70" s="79"/>
      <c r="AM70" s="79"/>
      <c r="AN70" s="79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</row>
    <row r="71" spans="1:56" ht="15">
      <c r="A71" s="79"/>
      <c r="B71" s="50" t="s">
        <v>29</v>
      </c>
      <c r="C71" s="5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5">
        <v>46</v>
      </c>
      <c r="R71" s="47"/>
      <c r="S71" s="79"/>
      <c r="T71" s="19">
        <f t="shared" si="15"/>
        <v>0</v>
      </c>
      <c r="U71" s="17">
        <f t="shared" si="16"/>
        <v>0</v>
      </c>
      <c r="V71" s="21">
        <f t="shared" si="17"/>
        <v>0</v>
      </c>
      <c r="W71" s="22">
        <f t="shared" si="18"/>
        <v>0</v>
      </c>
      <c r="X71" s="23">
        <f t="shared" si="19"/>
        <v>0</v>
      </c>
      <c r="Y71" s="25">
        <f t="shared" si="20"/>
        <v>0</v>
      </c>
      <c r="Z71" s="27">
        <f t="shared" si="21"/>
        <v>0</v>
      </c>
      <c r="AA71" s="28">
        <f t="shared" si="22"/>
        <v>0</v>
      </c>
      <c r="AB71" s="30">
        <f t="shared" si="23"/>
        <v>0</v>
      </c>
      <c r="AC71" s="31">
        <f t="shared" si="24"/>
        <v>0</v>
      </c>
      <c r="AD71" s="32">
        <f t="shared" si="25"/>
        <v>0</v>
      </c>
      <c r="AE71" s="34">
        <f t="shared" si="26"/>
        <v>0</v>
      </c>
      <c r="AF71" s="35">
        <f t="shared" si="27"/>
        <v>0</v>
      </c>
      <c r="AG71" s="36">
        <f t="shared" si="28"/>
        <v>0</v>
      </c>
      <c r="AH71" s="38">
        <f t="shared" si="29"/>
        <v>0</v>
      </c>
      <c r="AK71" s="79"/>
      <c r="AL71" s="79"/>
      <c r="AM71" s="79"/>
      <c r="AN71" s="79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</row>
    <row r="72" spans="1:56" ht="31.5" customHeight="1">
      <c r="A72" s="79"/>
      <c r="B72" s="50" t="s">
        <v>50</v>
      </c>
      <c r="C72" s="5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5">
        <v>46</v>
      </c>
      <c r="R72" s="47"/>
      <c r="S72" s="79"/>
      <c r="T72" s="19">
        <f t="shared" si="15"/>
        <v>0</v>
      </c>
      <c r="U72" s="17">
        <f t="shared" si="16"/>
        <v>0</v>
      </c>
      <c r="V72" s="21">
        <f t="shared" si="17"/>
        <v>0</v>
      </c>
      <c r="W72" s="22">
        <f t="shared" si="18"/>
        <v>0</v>
      </c>
      <c r="X72" s="23">
        <f t="shared" si="19"/>
        <v>0</v>
      </c>
      <c r="Y72" s="25">
        <f t="shared" si="20"/>
        <v>0</v>
      </c>
      <c r="Z72" s="27">
        <f t="shared" si="21"/>
        <v>0</v>
      </c>
      <c r="AA72" s="28">
        <f t="shared" si="22"/>
        <v>0</v>
      </c>
      <c r="AB72" s="30">
        <f t="shared" si="23"/>
        <v>0</v>
      </c>
      <c r="AC72" s="31">
        <f t="shared" si="24"/>
        <v>0</v>
      </c>
      <c r="AD72" s="32">
        <f t="shared" si="25"/>
        <v>0</v>
      </c>
      <c r="AE72" s="34">
        <f t="shared" si="26"/>
        <v>0</v>
      </c>
      <c r="AF72" s="35">
        <f t="shared" si="27"/>
        <v>0</v>
      </c>
      <c r="AG72" s="36">
        <f t="shared" si="28"/>
        <v>0</v>
      </c>
      <c r="AH72" s="38">
        <f t="shared" si="29"/>
        <v>0</v>
      </c>
      <c r="AK72" s="79"/>
      <c r="AL72" s="79"/>
      <c r="AM72" s="79"/>
      <c r="AN72" s="79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</row>
    <row r="73" spans="1:56" ht="30.75" customHeight="1">
      <c r="A73" s="79"/>
      <c r="B73" s="50" t="s">
        <v>51</v>
      </c>
      <c r="C73" s="5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8"/>
      <c r="P73" s="48"/>
      <c r="Q73" s="5">
        <v>910</v>
      </c>
      <c r="R73" s="47"/>
      <c r="S73" s="79"/>
      <c r="T73" s="19">
        <f t="shared" si="15"/>
        <v>0</v>
      </c>
      <c r="U73" s="17">
        <f t="shared" si="16"/>
        <v>0</v>
      </c>
      <c r="V73" s="21">
        <f t="shared" si="17"/>
        <v>0</v>
      </c>
      <c r="W73" s="22">
        <f t="shared" si="18"/>
        <v>0</v>
      </c>
      <c r="X73" s="23">
        <f t="shared" si="19"/>
        <v>0</v>
      </c>
      <c r="Y73" s="25">
        <f t="shared" si="20"/>
        <v>0</v>
      </c>
      <c r="Z73" s="27">
        <f t="shared" si="21"/>
        <v>0</v>
      </c>
      <c r="AA73" s="28">
        <f t="shared" si="22"/>
        <v>0</v>
      </c>
      <c r="AB73" s="30">
        <f t="shared" si="23"/>
        <v>0</v>
      </c>
      <c r="AC73" s="31">
        <f t="shared" si="24"/>
        <v>0</v>
      </c>
      <c r="AD73" s="32">
        <f t="shared" si="25"/>
        <v>0</v>
      </c>
      <c r="AE73" s="34">
        <f t="shared" si="26"/>
        <v>0</v>
      </c>
      <c r="AF73" s="35">
        <f t="shared" si="27"/>
        <v>0</v>
      </c>
      <c r="AG73" s="36">
        <f t="shared" si="28"/>
        <v>0</v>
      </c>
      <c r="AH73" s="38">
        <f t="shared" si="29"/>
        <v>0</v>
      </c>
      <c r="AK73" s="79"/>
      <c r="AL73" s="79"/>
      <c r="AM73" s="79"/>
      <c r="AN73" s="79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</row>
    <row r="74" spans="1:56" ht="15">
      <c r="A74" s="79"/>
      <c r="B74" s="50" t="s">
        <v>62</v>
      </c>
      <c r="C74" s="5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8"/>
      <c r="P74" s="6"/>
      <c r="Q74" s="5">
        <v>5</v>
      </c>
      <c r="R74" s="47"/>
      <c r="S74" s="79"/>
      <c r="T74" s="19">
        <f t="shared" si="15"/>
        <v>0</v>
      </c>
      <c r="U74" s="17">
        <f t="shared" si="16"/>
        <v>0</v>
      </c>
      <c r="V74" s="21">
        <f t="shared" si="17"/>
        <v>0</v>
      </c>
      <c r="W74" s="22">
        <f t="shared" si="18"/>
        <v>0</v>
      </c>
      <c r="X74" s="23">
        <f t="shared" si="19"/>
        <v>0</v>
      </c>
      <c r="Y74" s="25">
        <f t="shared" si="20"/>
        <v>0</v>
      </c>
      <c r="Z74" s="27">
        <f t="shared" si="21"/>
        <v>0</v>
      </c>
      <c r="AA74" s="28">
        <f t="shared" si="22"/>
        <v>0</v>
      </c>
      <c r="AB74" s="30">
        <f t="shared" si="23"/>
        <v>0</v>
      </c>
      <c r="AC74" s="31">
        <f t="shared" si="24"/>
        <v>0</v>
      </c>
      <c r="AD74" s="32">
        <f t="shared" si="25"/>
        <v>0</v>
      </c>
      <c r="AE74" s="34">
        <f t="shared" si="26"/>
        <v>0</v>
      </c>
      <c r="AF74" s="35">
        <f t="shared" si="27"/>
        <v>0</v>
      </c>
      <c r="AG74" s="36">
        <f t="shared" si="28"/>
        <v>0</v>
      </c>
      <c r="AH74" s="38">
        <f t="shared" si="29"/>
        <v>0</v>
      </c>
      <c r="AK74" s="79"/>
      <c r="AL74" s="79"/>
      <c r="AM74" s="79"/>
      <c r="AN74" s="79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</row>
    <row r="75" spans="1:56" ht="15">
      <c r="A75" s="79"/>
      <c r="B75" s="50" t="s">
        <v>30</v>
      </c>
      <c r="C75" s="5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5">
        <v>35</v>
      </c>
      <c r="R75" s="47"/>
      <c r="S75" s="79"/>
      <c r="T75" s="19">
        <f t="shared" si="15"/>
        <v>0</v>
      </c>
      <c r="U75" s="17">
        <f t="shared" si="16"/>
        <v>0</v>
      </c>
      <c r="V75" s="21">
        <f t="shared" si="17"/>
        <v>0</v>
      </c>
      <c r="W75" s="22">
        <f t="shared" si="18"/>
        <v>0</v>
      </c>
      <c r="X75" s="23">
        <f t="shared" si="19"/>
        <v>0</v>
      </c>
      <c r="Y75" s="25">
        <f t="shared" si="20"/>
        <v>0</v>
      </c>
      <c r="Z75" s="27">
        <f t="shared" si="21"/>
        <v>0</v>
      </c>
      <c r="AA75" s="28">
        <f t="shared" si="22"/>
        <v>0</v>
      </c>
      <c r="AB75" s="30">
        <f t="shared" si="23"/>
        <v>0</v>
      </c>
      <c r="AC75" s="31">
        <f t="shared" si="24"/>
        <v>0</v>
      </c>
      <c r="AD75" s="32">
        <f t="shared" si="25"/>
        <v>0</v>
      </c>
      <c r="AE75" s="34">
        <f t="shared" si="26"/>
        <v>0</v>
      </c>
      <c r="AF75" s="35">
        <f t="shared" si="27"/>
        <v>0</v>
      </c>
      <c r="AG75" s="36">
        <f t="shared" si="28"/>
        <v>0</v>
      </c>
      <c r="AH75" s="38">
        <f t="shared" si="29"/>
        <v>0</v>
      </c>
      <c r="AK75" s="79"/>
      <c r="AL75" s="79"/>
      <c r="AM75" s="79"/>
      <c r="AN75" s="79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</row>
    <row r="76" spans="1:56" ht="15">
      <c r="A76" s="79"/>
      <c r="B76" s="50" t="s">
        <v>52</v>
      </c>
      <c r="C76" s="5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5">
        <v>5</v>
      </c>
      <c r="R76" s="47"/>
      <c r="S76" s="79"/>
      <c r="T76" s="19">
        <f t="shared" si="15"/>
        <v>0</v>
      </c>
      <c r="U76" s="17">
        <f t="shared" si="16"/>
        <v>0</v>
      </c>
      <c r="V76" s="21">
        <f t="shared" si="17"/>
        <v>0</v>
      </c>
      <c r="W76" s="22">
        <f t="shared" si="18"/>
        <v>0</v>
      </c>
      <c r="X76" s="23">
        <f t="shared" si="19"/>
        <v>0</v>
      </c>
      <c r="Y76" s="25">
        <f t="shared" si="20"/>
        <v>0</v>
      </c>
      <c r="Z76" s="27">
        <f t="shared" si="21"/>
        <v>0</v>
      </c>
      <c r="AA76" s="28">
        <f t="shared" si="22"/>
        <v>0</v>
      </c>
      <c r="AB76" s="30">
        <f t="shared" si="23"/>
        <v>0</v>
      </c>
      <c r="AC76" s="31">
        <f t="shared" si="24"/>
        <v>0</v>
      </c>
      <c r="AD76" s="32">
        <f t="shared" si="25"/>
        <v>0</v>
      </c>
      <c r="AE76" s="34">
        <f t="shared" si="26"/>
        <v>0</v>
      </c>
      <c r="AF76" s="35">
        <f t="shared" si="27"/>
        <v>0</v>
      </c>
      <c r="AG76" s="36">
        <f t="shared" si="28"/>
        <v>0</v>
      </c>
      <c r="AH76" s="38">
        <f t="shared" si="29"/>
        <v>0</v>
      </c>
      <c r="AK76" s="79"/>
      <c r="AL76" s="79"/>
      <c r="AM76" s="79"/>
      <c r="AN76" s="79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</row>
    <row r="77" spans="1:56" ht="15">
      <c r="A77" s="79"/>
      <c r="B77" s="50" t="s">
        <v>53</v>
      </c>
      <c r="C77" s="5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5">
        <v>20</v>
      </c>
      <c r="R77" s="47"/>
      <c r="S77" s="79"/>
      <c r="T77" s="19">
        <f t="shared" si="15"/>
        <v>0</v>
      </c>
      <c r="U77" s="17">
        <f t="shared" si="16"/>
        <v>0</v>
      </c>
      <c r="V77" s="21">
        <f t="shared" si="17"/>
        <v>0</v>
      </c>
      <c r="W77" s="22">
        <f t="shared" si="18"/>
        <v>0</v>
      </c>
      <c r="X77" s="23">
        <f t="shared" si="19"/>
        <v>0</v>
      </c>
      <c r="Y77" s="25">
        <f t="shared" si="20"/>
        <v>0</v>
      </c>
      <c r="Z77" s="27">
        <f t="shared" si="21"/>
        <v>0</v>
      </c>
      <c r="AA77" s="28">
        <f t="shared" si="22"/>
        <v>0</v>
      </c>
      <c r="AB77" s="30">
        <f t="shared" si="23"/>
        <v>0</v>
      </c>
      <c r="AC77" s="31">
        <f t="shared" si="24"/>
        <v>0</v>
      </c>
      <c r="AD77" s="32">
        <f t="shared" si="25"/>
        <v>0</v>
      </c>
      <c r="AE77" s="34">
        <f t="shared" si="26"/>
        <v>0</v>
      </c>
      <c r="AF77" s="35">
        <f t="shared" si="27"/>
        <v>0</v>
      </c>
      <c r="AG77" s="36">
        <f t="shared" si="28"/>
        <v>0</v>
      </c>
      <c r="AH77" s="38">
        <f t="shared" si="29"/>
        <v>0</v>
      </c>
      <c r="AK77" s="79"/>
      <c r="AL77" s="79"/>
      <c r="AM77" s="79"/>
      <c r="AN77" s="79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</row>
    <row r="78" spans="1:56" ht="33.75" customHeight="1">
      <c r="A78" s="79"/>
      <c r="B78" s="50" t="s">
        <v>54</v>
      </c>
      <c r="C78" s="5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6"/>
      <c r="Q78" s="5">
        <v>5</v>
      </c>
      <c r="R78" s="47"/>
      <c r="S78" s="79"/>
      <c r="T78" s="19">
        <f t="shared" si="15"/>
        <v>0</v>
      </c>
      <c r="U78" s="17">
        <f t="shared" si="16"/>
        <v>0</v>
      </c>
      <c r="V78" s="21">
        <f t="shared" si="17"/>
        <v>0</v>
      </c>
      <c r="W78" s="22">
        <f t="shared" si="18"/>
        <v>0</v>
      </c>
      <c r="X78" s="23">
        <f t="shared" si="19"/>
        <v>0</v>
      </c>
      <c r="Y78" s="25">
        <f t="shared" si="20"/>
        <v>0</v>
      </c>
      <c r="Z78" s="27">
        <f t="shared" si="21"/>
        <v>0</v>
      </c>
      <c r="AA78" s="28">
        <f t="shared" si="22"/>
        <v>0</v>
      </c>
      <c r="AB78" s="30">
        <f t="shared" si="23"/>
        <v>0</v>
      </c>
      <c r="AC78" s="31">
        <f t="shared" si="24"/>
        <v>0</v>
      </c>
      <c r="AD78" s="32">
        <f t="shared" si="25"/>
        <v>0</v>
      </c>
      <c r="AE78" s="34">
        <f t="shared" si="26"/>
        <v>0</v>
      </c>
      <c r="AF78" s="35">
        <f t="shared" si="27"/>
        <v>0</v>
      </c>
      <c r="AG78" s="36">
        <f t="shared" si="28"/>
        <v>0</v>
      </c>
      <c r="AH78" s="38">
        <f t="shared" si="29"/>
        <v>0</v>
      </c>
      <c r="AK78" s="79"/>
      <c r="AL78" s="79"/>
      <c r="AM78" s="79"/>
      <c r="AN78" s="79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</row>
    <row r="79" spans="1:56" ht="15">
      <c r="A79" s="79"/>
      <c r="B79" s="50" t="s">
        <v>55</v>
      </c>
      <c r="C79" s="5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5">
        <v>66</v>
      </c>
      <c r="R79" s="47"/>
      <c r="S79" s="79"/>
      <c r="T79" s="19">
        <f t="shared" si="15"/>
        <v>0</v>
      </c>
      <c r="U79" s="17">
        <f t="shared" si="16"/>
        <v>0</v>
      </c>
      <c r="V79" s="21">
        <f t="shared" si="17"/>
        <v>0</v>
      </c>
      <c r="W79" s="22">
        <f t="shared" si="18"/>
        <v>0</v>
      </c>
      <c r="X79" s="23">
        <f t="shared" si="19"/>
        <v>0</v>
      </c>
      <c r="Y79" s="25">
        <f t="shared" si="20"/>
        <v>0</v>
      </c>
      <c r="Z79" s="27">
        <f t="shared" si="21"/>
        <v>0</v>
      </c>
      <c r="AA79" s="28">
        <f t="shared" si="22"/>
        <v>0</v>
      </c>
      <c r="AB79" s="30">
        <f t="shared" si="23"/>
        <v>0</v>
      </c>
      <c r="AC79" s="31">
        <f t="shared" si="24"/>
        <v>0</v>
      </c>
      <c r="AD79" s="32">
        <f t="shared" si="25"/>
        <v>0</v>
      </c>
      <c r="AE79" s="34">
        <f t="shared" si="26"/>
        <v>0</v>
      </c>
      <c r="AF79" s="35">
        <f t="shared" si="27"/>
        <v>0</v>
      </c>
      <c r="AG79" s="36">
        <f t="shared" si="28"/>
        <v>0</v>
      </c>
      <c r="AH79" s="38">
        <f t="shared" si="29"/>
        <v>0</v>
      </c>
      <c r="AK79" s="79"/>
      <c r="AL79" s="79"/>
      <c r="AM79" s="79"/>
      <c r="AN79" s="79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</row>
    <row r="80" spans="1:56" ht="15">
      <c r="A80" s="79"/>
      <c r="B80" s="50" t="s">
        <v>56</v>
      </c>
      <c r="C80" s="5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6"/>
      <c r="Q80" s="5">
        <v>5</v>
      </c>
      <c r="R80" s="47"/>
      <c r="S80" s="79"/>
      <c r="T80" s="19">
        <f t="shared" si="15"/>
        <v>0</v>
      </c>
      <c r="U80" s="17">
        <f t="shared" si="16"/>
        <v>0</v>
      </c>
      <c r="V80" s="21">
        <f t="shared" si="17"/>
        <v>0</v>
      </c>
      <c r="W80" s="22">
        <f t="shared" si="18"/>
        <v>0</v>
      </c>
      <c r="X80" s="23">
        <f t="shared" si="19"/>
        <v>0</v>
      </c>
      <c r="Y80" s="25">
        <f t="shared" si="20"/>
        <v>0</v>
      </c>
      <c r="Z80" s="27">
        <f t="shared" si="21"/>
        <v>0</v>
      </c>
      <c r="AA80" s="28">
        <f t="shared" si="22"/>
        <v>0</v>
      </c>
      <c r="AB80" s="30">
        <f t="shared" si="23"/>
        <v>0</v>
      </c>
      <c r="AC80" s="31">
        <f t="shared" si="24"/>
        <v>0</v>
      </c>
      <c r="AD80" s="32">
        <f t="shared" si="25"/>
        <v>0</v>
      </c>
      <c r="AE80" s="34">
        <f t="shared" si="26"/>
        <v>0</v>
      </c>
      <c r="AF80" s="35">
        <f t="shared" si="27"/>
        <v>0</v>
      </c>
      <c r="AG80" s="36">
        <f t="shared" si="28"/>
        <v>0</v>
      </c>
      <c r="AH80" s="38">
        <f t="shared" si="29"/>
        <v>0</v>
      </c>
      <c r="AK80" s="79"/>
      <c r="AL80" s="79"/>
      <c r="AM80" s="79"/>
      <c r="AN80" s="79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</row>
    <row r="81" spans="1:57" ht="21.75" customHeight="1">
      <c r="A81" s="79"/>
      <c r="B81" s="151" t="s">
        <v>57</v>
      </c>
      <c r="C81" s="152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45">
        <v>45</v>
      </c>
      <c r="R81" s="146"/>
      <c r="S81" s="79"/>
      <c r="T81" s="19">
        <f t="shared" si="15"/>
        <v>0</v>
      </c>
      <c r="U81" s="17">
        <f t="shared" si="16"/>
        <v>0</v>
      </c>
      <c r="V81" s="21">
        <f t="shared" si="17"/>
        <v>0</v>
      </c>
      <c r="W81" s="22">
        <f t="shared" si="18"/>
        <v>0</v>
      </c>
      <c r="X81" s="23">
        <f t="shared" si="19"/>
        <v>0</v>
      </c>
      <c r="Y81" s="25">
        <f t="shared" si="20"/>
        <v>0</v>
      </c>
      <c r="Z81" s="27">
        <f t="shared" si="21"/>
        <v>0</v>
      </c>
      <c r="AA81" s="28">
        <f t="shared" si="22"/>
        <v>0</v>
      </c>
      <c r="AB81" s="30">
        <f t="shared" si="23"/>
        <v>0</v>
      </c>
      <c r="AC81" s="31">
        <f t="shared" si="24"/>
        <v>0</v>
      </c>
      <c r="AD81" s="32">
        <f t="shared" si="25"/>
        <v>0</v>
      </c>
      <c r="AE81" s="34">
        <f t="shared" si="26"/>
        <v>0</v>
      </c>
      <c r="AF81" s="35">
        <f t="shared" si="27"/>
        <v>0</v>
      </c>
      <c r="AG81" s="36">
        <f t="shared" si="28"/>
        <v>0</v>
      </c>
      <c r="AH81" s="38">
        <f t="shared" si="29"/>
        <v>0</v>
      </c>
      <c r="AK81" s="79"/>
      <c r="AL81" s="79"/>
      <c r="AM81" s="79"/>
      <c r="AN81" s="79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75"/>
    </row>
    <row r="82" spans="1:57" ht="19.5" customHeight="1">
      <c r="A82" s="79"/>
      <c r="B82" s="151"/>
      <c r="C82" s="152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45"/>
      <c r="R82" s="146"/>
      <c r="S82" s="79"/>
      <c r="T82" s="19">
        <f t="shared" si="15"/>
        <v>0</v>
      </c>
      <c r="U82" s="17">
        <f t="shared" si="16"/>
        <v>0</v>
      </c>
      <c r="V82" s="21">
        <f t="shared" si="17"/>
        <v>0</v>
      </c>
      <c r="W82" s="22">
        <f t="shared" si="18"/>
        <v>0</v>
      </c>
      <c r="X82" s="23">
        <f t="shared" si="19"/>
        <v>0</v>
      </c>
      <c r="Y82" s="25">
        <f t="shared" si="20"/>
        <v>0</v>
      </c>
      <c r="Z82" s="27">
        <f t="shared" si="21"/>
        <v>0</v>
      </c>
      <c r="AA82" s="28">
        <f t="shared" si="22"/>
        <v>0</v>
      </c>
      <c r="AB82" s="30">
        <f t="shared" si="23"/>
        <v>0</v>
      </c>
      <c r="AC82" s="31">
        <f t="shared" si="24"/>
        <v>0</v>
      </c>
      <c r="AD82" s="32">
        <f t="shared" si="25"/>
        <v>0</v>
      </c>
      <c r="AE82" s="34">
        <f t="shared" si="26"/>
        <v>0</v>
      </c>
      <c r="AF82" s="35">
        <f t="shared" si="27"/>
        <v>0</v>
      </c>
      <c r="AG82" s="36">
        <f t="shared" si="28"/>
        <v>0</v>
      </c>
      <c r="AH82" s="38">
        <f t="shared" si="29"/>
        <v>0</v>
      </c>
      <c r="AK82" s="79"/>
      <c r="AL82" s="79"/>
      <c r="AM82" s="79"/>
      <c r="AN82" s="79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75"/>
    </row>
    <row r="83" spans="1:57" ht="15">
      <c r="A83" s="79"/>
      <c r="B83" s="50" t="s">
        <v>58</v>
      </c>
      <c r="C83" s="5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5">
        <v>5</v>
      </c>
      <c r="R83" s="47"/>
      <c r="S83" s="79"/>
      <c r="T83" s="19">
        <f t="shared" si="15"/>
        <v>0</v>
      </c>
      <c r="U83" s="17">
        <f t="shared" si="16"/>
        <v>0</v>
      </c>
      <c r="V83" s="21">
        <f t="shared" si="17"/>
        <v>0</v>
      </c>
      <c r="W83" s="22">
        <f t="shared" si="18"/>
        <v>0</v>
      </c>
      <c r="X83" s="23">
        <f t="shared" si="19"/>
        <v>0</v>
      </c>
      <c r="Y83" s="25">
        <f t="shared" si="20"/>
        <v>0</v>
      </c>
      <c r="Z83" s="27">
        <f t="shared" si="21"/>
        <v>0</v>
      </c>
      <c r="AA83" s="28">
        <f t="shared" si="22"/>
        <v>0</v>
      </c>
      <c r="AB83" s="30">
        <f t="shared" si="23"/>
        <v>0</v>
      </c>
      <c r="AC83" s="31">
        <f t="shared" si="24"/>
        <v>0</v>
      </c>
      <c r="AD83" s="32">
        <f t="shared" si="25"/>
        <v>0</v>
      </c>
      <c r="AE83" s="34">
        <f t="shared" si="26"/>
        <v>0</v>
      </c>
      <c r="AF83" s="35">
        <f t="shared" si="27"/>
        <v>0</v>
      </c>
      <c r="AG83" s="36">
        <f t="shared" si="28"/>
        <v>0</v>
      </c>
      <c r="AH83" s="38">
        <f t="shared" si="29"/>
        <v>0</v>
      </c>
      <c r="AK83" s="79"/>
      <c r="AL83" s="79"/>
      <c r="AM83" s="79"/>
      <c r="AN83" s="79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75"/>
    </row>
    <row r="84" spans="1:57" ht="31.5" thickBot="1">
      <c r="A84" s="79"/>
      <c r="B84" s="69" t="s">
        <v>59</v>
      </c>
      <c r="C84" s="84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73">
        <v>6</v>
      </c>
      <c r="R84" s="74"/>
      <c r="S84" s="79"/>
      <c r="T84" s="19">
        <f t="shared" si="15"/>
        <v>0</v>
      </c>
      <c r="U84" s="39">
        <f t="shared" si="16"/>
        <v>0</v>
      </c>
      <c r="V84" s="40">
        <f t="shared" si="17"/>
        <v>0</v>
      </c>
      <c r="W84" s="22">
        <f t="shared" si="18"/>
        <v>0</v>
      </c>
      <c r="X84" s="23">
        <f t="shared" si="19"/>
        <v>0</v>
      </c>
      <c r="Y84" s="41">
        <f t="shared" si="20"/>
        <v>0</v>
      </c>
      <c r="Z84" s="27">
        <f t="shared" si="21"/>
        <v>0</v>
      </c>
      <c r="AA84" s="28">
        <f t="shared" si="22"/>
        <v>0</v>
      </c>
      <c r="AB84" s="42">
        <f t="shared" si="23"/>
        <v>0</v>
      </c>
      <c r="AC84" s="31">
        <f t="shared" si="24"/>
        <v>0</v>
      </c>
      <c r="AD84" s="32">
        <f t="shared" si="25"/>
        <v>0</v>
      </c>
      <c r="AE84" s="43">
        <f t="shared" si="26"/>
        <v>0</v>
      </c>
      <c r="AF84" s="35">
        <f t="shared" si="27"/>
        <v>0</v>
      </c>
      <c r="AG84" s="36">
        <f t="shared" si="28"/>
        <v>0</v>
      </c>
      <c r="AH84" s="44">
        <f t="shared" si="29"/>
        <v>0</v>
      </c>
      <c r="AK84" s="79"/>
      <c r="AL84" s="79"/>
      <c r="AM84" s="79"/>
      <c r="AN84" s="79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75"/>
    </row>
    <row r="85" spans="1:57" ht="15.75" thickBot="1">
      <c r="A85" s="75"/>
      <c r="B85" s="9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7"/>
      <c r="Q85" s="77"/>
      <c r="R85" s="78"/>
      <c r="S85" s="79"/>
      <c r="T85" s="79"/>
      <c r="U85" s="86" t="s">
        <v>14</v>
      </c>
      <c r="V85" s="87">
        <f>SUM(V40:V84)</f>
        <v>0</v>
      </c>
      <c r="W85" s="88"/>
      <c r="X85" s="86" t="s">
        <v>14</v>
      </c>
      <c r="Y85" s="87">
        <f>SUM(Y40:Y84)</f>
        <v>0</v>
      </c>
      <c r="Z85" s="88"/>
      <c r="AA85" s="86" t="s">
        <v>14</v>
      </c>
      <c r="AB85" s="87">
        <f>SUM(AB40:AB84)</f>
        <v>0</v>
      </c>
      <c r="AC85" s="88"/>
      <c r="AD85" s="86" t="s">
        <v>14</v>
      </c>
      <c r="AE85" s="95">
        <f>SUM(AE40:AE84)</f>
        <v>0</v>
      </c>
      <c r="AF85" s="88"/>
      <c r="AG85" s="96" t="s">
        <v>14</v>
      </c>
      <c r="AH85" s="95">
        <f>SUM(AH40:AH84)</f>
        <v>0</v>
      </c>
      <c r="AK85" s="79"/>
      <c r="AL85" s="79"/>
      <c r="AM85" s="79"/>
      <c r="AN85" s="79"/>
      <c r="AP85" s="75"/>
      <c r="AQ85" s="124"/>
      <c r="AR85" s="125"/>
      <c r="AS85" s="124"/>
      <c r="AT85" s="124"/>
      <c r="AU85" s="125"/>
      <c r="AV85" s="124"/>
      <c r="AW85" s="124"/>
      <c r="AX85" s="125"/>
      <c r="AY85" s="124"/>
      <c r="AZ85" s="124"/>
      <c r="BA85" s="125"/>
      <c r="BB85" s="124"/>
      <c r="BC85" s="124"/>
      <c r="BD85" s="125"/>
      <c r="BE85" s="75"/>
    </row>
    <row r="86" spans="1:57" ht="44.25" customHeight="1" thickBot="1">
      <c r="A86" s="75"/>
      <c r="B86" s="83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7"/>
      <c r="Q86" s="77"/>
      <c r="R86" s="78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180" t="s">
        <v>101</v>
      </c>
      <c r="AF86" s="181"/>
      <c r="AG86" s="182"/>
      <c r="AH86" s="94">
        <f>V85+Y85+AB85+AE85+AH85</f>
        <v>0</v>
      </c>
      <c r="AK86" s="79"/>
      <c r="AL86" s="79"/>
      <c r="AM86" s="79"/>
      <c r="AN86" s="79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183"/>
      <c r="BB86" s="183"/>
      <c r="BC86" s="183"/>
      <c r="BD86" s="107"/>
      <c r="BE86" s="75"/>
    </row>
    <row r="87" spans="1:57" ht="15.7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K87" s="79"/>
      <c r="AL87" s="79"/>
      <c r="AM87" s="79"/>
      <c r="AN87" s="79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</row>
    <row r="88" spans="1:57" ht="21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K88" s="79"/>
      <c r="AL88" s="79"/>
      <c r="AM88" s="79"/>
      <c r="AN88" s="79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</row>
    <row r="89" spans="1:57" ht="15" customHeight="1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K89" s="79"/>
      <c r="AL89" s="79"/>
      <c r="AM89" s="79"/>
      <c r="AN89" s="79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</row>
    <row r="90" spans="1:56" ht="1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K90" s="79"/>
      <c r="AL90" s="79"/>
      <c r="AM90" s="79"/>
      <c r="AN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</row>
    <row r="91" spans="2:34" s="79" customFormat="1" ht="53.25" customHeight="1">
      <c r="B91" s="138" t="s">
        <v>109</v>
      </c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</row>
    <row r="92" spans="2:34" s="79" customFormat="1" ht="15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</row>
    <row r="93" s="79" customFormat="1" ht="15"/>
    <row r="94" s="79" customFormat="1" ht="15"/>
    <row r="95" s="79" customFormat="1" ht="18" customHeight="1"/>
    <row r="96" s="79" customFormat="1" ht="21" customHeight="1"/>
    <row r="97" s="79" customFormat="1" ht="21.75" customHeight="1"/>
    <row r="98" s="79" customFormat="1" ht="12" customHeight="1"/>
    <row r="99" s="79" customFormat="1" ht="15"/>
    <row r="100" s="79" customFormat="1" ht="15"/>
    <row r="101" s="79" customFormat="1" ht="15"/>
    <row r="102" s="79" customFormat="1" ht="15"/>
    <row r="103" s="79" customFormat="1" ht="15"/>
    <row r="104" s="79" customFormat="1" ht="15.75" customHeight="1"/>
    <row r="105" s="79" customFormat="1" ht="15"/>
    <row r="106" s="79" customFormat="1" ht="15"/>
    <row r="107" s="79" customFormat="1" ht="15"/>
    <row r="108" s="79" customFormat="1" ht="15"/>
    <row r="109" s="79" customFormat="1" ht="15"/>
    <row r="110" s="79" customFormat="1" ht="15"/>
    <row r="111" s="79" customFormat="1" ht="33" customHeight="1"/>
    <row r="112" s="79" customFormat="1" ht="15"/>
    <row r="113" s="79" customFormat="1" ht="15.75" customHeight="1"/>
    <row r="114" s="79" customFormat="1" ht="15"/>
    <row r="115" s="79" customFormat="1" ht="15"/>
    <row r="116" s="79" customFormat="1" ht="15"/>
    <row r="117" s="79" customFormat="1" ht="15"/>
    <row r="118" s="79" customFormat="1" ht="15"/>
    <row r="119" s="79" customFormat="1" ht="15"/>
    <row r="120" s="79" customFormat="1" ht="15"/>
    <row r="121" s="79" customFormat="1" ht="15"/>
    <row r="122" s="79" customFormat="1" ht="15"/>
    <row r="123" s="79" customFormat="1" ht="15"/>
    <row r="124" s="79" customFormat="1" ht="15"/>
    <row r="125" s="79" customFormat="1" ht="15"/>
    <row r="126" s="79" customFormat="1" ht="15"/>
    <row r="127" s="79" customFormat="1" ht="15"/>
    <row r="128" s="79" customFormat="1" ht="15"/>
    <row r="129" s="79" customFormat="1" ht="15"/>
    <row r="130" s="79" customFormat="1" ht="15"/>
    <row r="131" s="79" customFormat="1" ht="15"/>
    <row r="132" s="79" customFormat="1" ht="15"/>
    <row r="133" s="79" customFormat="1" ht="15"/>
    <row r="134" s="79" customFormat="1" ht="15"/>
    <row r="135" s="79" customFormat="1" ht="15"/>
    <row r="136" s="79" customFormat="1" ht="15"/>
    <row r="137" s="79" customFormat="1" ht="15"/>
    <row r="138" s="79" customFormat="1" ht="15"/>
    <row r="139" s="79" customFormat="1" ht="15"/>
    <row r="140" s="79" customFormat="1" ht="15"/>
    <row r="141" s="79" customFormat="1" ht="15"/>
    <row r="142" s="79" customFormat="1" ht="15"/>
    <row r="143" s="79" customFormat="1" ht="15"/>
    <row r="144" s="79" customFormat="1" ht="15"/>
    <row r="145" s="79" customFormat="1" ht="15"/>
    <row r="146" s="79" customFormat="1" ht="15"/>
    <row r="147" s="79" customFormat="1" ht="15"/>
    <row r="148" s="79" customFormat="1" ht="15"/>
    <row r="149" s="79" customFormat="1" ht="15"/>
    <row r="150" s="79" customFormat="1" ht="15"/>
    <row r="151" s="79" customFormat="1" ht="15"/>
    <row r="152" s="79" customFormat="1" ht="15"/>
    <row r="153" s="79" customFormat="1" ht="15"/>
    <row r="154" s="79" customFormat="1" ht="15"/>
    <row r="155" s="79" customFormat="1" ht="15"/>
    <row r="156" s="79" customFormat="1" ht="15"/>
    <row r="157" s="79" customFormat="1" ht="15"/>
    <row r="158" s="79" customFormat="1" ht="15"/>
    <row r="159" s="79" customFormat="1" ht="15"/>
    <row r="160" s="79" customFormat="1" ht="15"/>
    <row r="161" s="79" customFormat="1" ht="15"/>
    <row r="162" s="79" customFormat="1" ht="15"/>
    <row r="163" s="79" customFormat="1" ht="15"/>
    <row r="164" s="79" customFormat="1" ht="15"/>
    <row r="165" s="79" customFormat="1" ht="15"/>
    <row r="166" s="79" customFormat="1" ht="15"/>
    <row r="167" s="79" customFormat="1" ht="15"/>
    <row r="168" s="79" customFormat="1" ht="15"/>
    <row r="169" s="79" customFormat="1" ht="15"/>
    <row r="170" s="79" customFormat="1" ht="15"/>
    <row r="171" s="79" customFormat="1" ht="15"/>
    <row r="172" s="79" customFormat="1" ht="15"/>
    <row r="173" s="79" customFormat="1" ht="15"/>
    <row r="174" s="79" customFormat="1" ht="15"/>
    <row r="175" s="79" customFormat="1" ht="15"/>
    <row r="176" s="79" customFormat="1" ht="15"/>
    <row r="177" s="79" customFormat="1" ht="15"/>
    <row r="178" s="79" customFormat="1" ht="15"/>
    <row r="179" s="79" customFormat="1" ht="15"/>
    <row r="180" s="79" customFormat="1" ht="15"/>
    <row r="181" s="79" customFormat="1" ht="15"/>
    <row r="182" s="79" customFormat="1" ht="15"/>
    <row r="183" s="79" customFormat="1" ht="15"/>
    <row r="184" s="79" customFormat="1" ht="15"/>
    <row r="185" s="79" customFormat="1" ht="15"/>
    <row r="186" s="79" customFormat="1" ht="15"/>
    <row r="187" s="79" customFormat="1" ht="15"/>
    <row r="188" s="79" customFormat="1" ht="15"/>
  </sheetData>
  <sheetProtection/>
  <mergeCells count="61">
    <mergeCell ref="AN42:AN43"/>
    <mergeCell ref="AE36:AG36"/>
    <mergeCell ref="AE86:AG86"/>
    <mergeCell ref="BA36:BC36"/>
    <mergeCell ref="BA86:BC86"/>
    <mergeCell ref="BA59:BC59"/>
    <mergeCell ref="AK58:AN58"/>
    <mergeCell ref="AK57:AN57"/>
    <mergeCell ref="AK39:AM39"/>
    <mergeCell ref="AK40:AM40"/>
    <mergeCell ref="M29:M30"/>
    <mergeCell ref="B29:B30"/>
    <mergeCell ref="C29:C30"/>
    <mergeCell ref="D29:D30"/>
    <mergeCell ref="AL42:AL43"/>
    <mergeCell ref="AM42:AM43"/>
    <mergeCell ref="AK41:AN41"/>
    <mergeCell ref="AK42:AK43"/>
    <mergeCell ref="G29:G30"/>
    <mergeCell ref="N29:N30"/>
    <mergeCell ref="O29:O30"/>
    <mergeCell ref="P29:P30"/>
    <mergeCell ref="B5:R5"/>
    <mergeCell ref="B6:B7"/>
    <mergeCell ref="P6:P7"/>
    <mergeCell ref="Q6:Q7"/>
    <mergeCell ref="R6:R7"/>
    <mergeCell ref="L29:L30"/>
    <mergeCell ref="J81:J82"/>
    <mergeCell ref="K81:K82"/>
    <mergeCell ref="R29:R30"/>
    <mergeCell ref="B37:R37"/>
    <mergeCell ref="H29:H30"/>
    <mergeCell ref="I29:I30"/>
    <mergeCell ref="J29:J30"/>
    <mergeCell ref="K29:K30"/>
    <mergeCell ref="E29:E30"/>
    <mergeCell ref="F29:F30"/>
    <mergeCell ref="B81:B82"/>
    <mergeCell ref="C81:C82"/>
    <mergeCell ref="D81:D82"/>
    <mergeCell ref="E81:E82"/>
    <mergeCell ref="F81:F82"/>
    <mergeCell ref="I81:I82"/>
    <mergeCell ref="N81:N82"/>
    <mergeCell ref="O81:O82"/>
    <mergeCell ref="P81:P82"/>
    <mergeCell ref="Q81:Q82"/>
    <mergeCell ref="R81:R82"/>
    <mergeCell ref="Q38:Q39"/>
    <mergeCell ref="R38:R39"/>
    <mergeCell ref="G81:G82"/>
    <mergeCell ref="H81:H82"/>
    <mergeCell ref="A1:AH1"/>
    <mergeCell ref="A3:AH3"/>
    <mergeCell ref="B92:AH92"/>
    <mergeCell ref="B91:AH91"/>
    <mergeCell ref="L81:L82"/>
    <mergeCell ref="B38:B39"/>
    <mergeCell ref="C38:P39"/>
    <mergeCell ref="M81:M82"/>
  </mergeCells>
  <printOptions/>
  <pageMargins left="0.7" right="0.7" top="0.75" bottom="0.75" header="0.3" footer="0.3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Szpitale Tczewskie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Przechlewska</dc:creator>
  <cp:keywords/>
  <dc:description/>
  <cp:lastModifiedBy>Robert Dombrowski</cp:lastModifiedBy>
  <cp:lastPrinted>2024-04-12T07:51:58Z</cp:lastPrinted>
  <dcterms:created xsi:type="dcterms:W3CDTF">2019-03-06T07:27:22Z</dcterms:created>
  <dcterms:modified xsi:type="dcterms:W3CDTF">2024-04-12T12:50:26Z</dcterms:modified>
  <cp:category/>
  <cp:version/>
  <cp:contentType/>
  <cp:contentStatus/>
</cp:coreProperties>
</file>